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<sst xmlns="http://schemas.openxmlformats.org/spreadsheetml/2006/main" count="57" uniqueCount="53">
  <si>
    <t>МЕНЮ-требование</t>
  </si>
  <si>
    <t>УТВЕРЖДАЮ</t>
  </si>
  <si>
    <t>на выдачу продуктов на льготное питание детей</t>
  </si>
  <si>
    <t xml:space="preserve">Директор МБОУ СОШ с.Новое Демкино                        </t>
  </si>
  <si>
    <t>на                          2017г</t>
  </si>
  <si>
    <t>2023-2024 уч.год</t>
  </si>
  <si>
    <t>Сезон: осень - зима</t>
  </si>
  <si>
    <t>___________________ Бабурина С.В.</t>
  </si>
  <si>
    <t>МБОУ СОШ с.Новое Демкино</t>
  </si>
  <si>
    <t>Меню № 1</t>
  </si>
  <si>
    <t>Хлеб пшеничный</t>
  </si>
  <si>
    <t>Хлеб ржано - пшеничный</t>
  </si>
  <si>
    <t>Кофейный напиток</t>
  </si>
  <si>
    <t>Сахар</t>
  </si>
  <si>
    <t>Сл.масло</t>
  </si>
  <si>
    <t>Сухофрукты</t>
  </si>
  <si>
    <t>Молоко</t>
  </si>
  <si>
    <t>Масло растит</t>
  </si>
  <si>
    <t>Мясо птицы</t>
  </si>
  <si>
    <t xml:space="preserve">Биточки </t>
  </si>
  <si>
    <t>Соль</t>
  </si>
  <si>
    <t>картофель</t>
  </si>
  <si>
    <t>морковь</t>
  </si>
  <si>
    <t>лук</t>
  </si>
  <si>
    <t>капуста</t>
  </si>
  <si>
    <t>Огурец</t>
  </si>
  <si>
    <t>Помидор</t>
  </si>
  <si>
    <t>горох</t>
  </si>
  <si>
    <t>Макароны</t>
  </si>
  <si>
    <t>Итого</t>
  </si>
  <si>
    <t>Завтрак</t>
  </si>
  <si>
    <t>Изделия макаронные отварные с сахаром</t>
  </si>
  <si>
    <t>Кофейный напиток злаковый на молоке</t>
  </si>
  <si>
    <t>Масло сливочное</t>
  </si>
  <si>
    <t>Хлеб из муки пшеничной</t>
  </si>
  <si>
    <t>Итого на одного человека</t>
  </si>
  <si>
    <t xml:space="preserve">Итого к выдаче на общее число довольствующих     26 </t>
  </si>
  <si>
    <t xml:space="preserve">Сумма на одного </t>
  </si>
  <si>
    <t>Цена</t>
  </si>
  <si>
    <t>На сумму</t>
  </si>
  <si>
    <t>Обед</t>
  </si>
  <si>
    <t>Салат из свежих овощей с р/м</t>
  </si>
  <si>
    <t>Суп гороховый</t>
  </si>
  <si>
    <t>Биточки (мясо, птица) п/ф</t>
  </si>
  <si>
    <t>Овощное рагу</t>
  </si>
  <si>
    <t>Компот из свежих фруктов (сухофруктов)</t>
  </si>
  <si>
    <t>Хлеб ржано-пшеничный</t>
  </si>
  <si>
    <t>Итого к выдаче на общее число довольствующих          25</t>
  </si>
  <si>
    <t>Сумма на одного</t>
  </si>
  <si>
    <t>Продукты на день</t>
  </si>
  <si>
    <t xml:space="preserve">Итого на одного человека </t>
  </si>
  <si>
    <t xml:space="preserve">Итого к выдаче на общее число довольствующих                 Сумма </t>
  </si>
  <si>
    <t>Принял повар ______________________                                               Бухгалтер _________________________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</si>
</sst>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color indexed="30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1F497D"/>
      <name val="Times New Roman"/>
      <family val="1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1" xfId="0" applyFont="1" applyBorder="1" applyAlignment="1">
      <alignment textRotation="90" wrapText="1"/>
    </xf>
    <xf numFmtId="0" fontId="4" fillId="0" borderId="11" xfId="0" applyFont="1" applyBorder="1" applyAlignment="1">
      <alignment textRotation="90" wrapText="1"/>
    </xf>
    <xf numFmtId="0" fontId="3" fillId="0" borderId="12" xfId="0" applyFont="1" applyBorder="1" applyAlignment="1">
      <alignment horizontal="left" vertical="top" wrapText="1"/>
    </xf>
    <xf numFmtId="0" fontId="47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10" fillId="0" borderId="0" xfId="0" applyFont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textRotation="90" wrapText="1"/>
    </xf>
    <xf numFmtId="0" fontId="47" fillId="0" borderId="17" xfId="0" applyFont="1" applyBorder="1" applyAlignment="1">
      <alignment horizontal="center" vertical="center" textRotation="90" wrapText="1"/>
    </xf>
    <xf numFmtId="0" fontId="48" fillId="0" borderId="0" xfId="0" applyFont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7" fillId="0" borderId="13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0" fontId="47" fillId="0" borderId="18" xfId="0" applyFont="1" applyBorder="1" applyAlignment="1">
      <alignment horizontal="center"/>
    </xf>
    <xf numFmtId="0" fontId="47" fillId="0" borderId="0" xfId="0" applyFont="1" applyAlignment="1">
      <alignment horizontal="left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32"/>
  <sheetViews>
    <sheetView tabSelected="1" view="pageLayout" workbookViewId="0" topLeftCell="A1">
      <selection activeCell="P6" sqref="P6"/>
    </sheetView>
  </sheetViews>
  <sheetFormatPr defaultColWidth="9.140625" defaultRowHeight="15" customHeight="1"/>
  <cols>
    <col min="1" max="1" width="3.140625" style="1" customWidth="1"/>
    <col min="2" max="2" width="25.140625" style="1" customWidth="1"/>
    <col min="3" max="4" width="5.140625" style="1" customWidth="1"/>
    <col min="5" max="5" width="6.140625" style="1" customWidth="1"/>
    <col min="6" max="6" width="5.28125" style="13" customWidth="1"/>
    <col min="7" max="7" width="5.140625" style="13" customWidth="1"/>
    <col min="8" max="8" width="6.28125" style="13" customWidth="1"/>
    <col min="9" max="9" width="5.140625" style="13" customWidth="1"/>
    <col min="10" max="11" width="5.28125" style="1" customWidth="1"/>
    <col min="12" max="12" width="4.7109375" style="1" customWidth="1"/>
    <col min="13" max="13" width="5.28125" style="1" customWidth="1"/>
    <col min="14" max="14" width="5.7109375" style="20" customWidth="1"/>
    <col min="15" max="15" width="4.8515625" style="20" customWidth="1"/>
    <col min="16" max="16" width="5.421875" style="20" customWidth="1"/>
    <col min="17" max="20" width="5.28125" style="20" customWidth="1"/>
    <col min="21" max="21" width="5.140625" style="20" customWidth="1"/>
    <col min="22" max="22" width="6.57421875" style="1" customWidth="1"/>
    <col min="23" max="23" width="9.140625" style="1" customWidth="1"/>
    <col min="24" max="16384" width="9.140625" style="1" customWidth="1"/>
  </cols>
  <sheetData>
    <row r="1" spans="1:22" ht="15">
      <c r="A1" s="2" t="s">
        <v>0</v>
      </c>
      <c r="B1" s="2"/>
      <c r="C1" s="2"/>
      <c r="D1" s="2"/>
      <c r="E1" s="2"/>
      <c r="F1" s="3"/>
      <c r="G1" s="3"/>
      <c r="H1" s="3"/>
      <c r="I1" s="3"/>
      <c r="J1" s="2"/>
      <c r="K1" s="2"/>
      <c r="L1" s="2" t="s">
        <v>1</v>
      </c>
      <c r="M1" s="2"/>
      <c r="N1" s="2"/>
      <c r="O1" s="2"/>
      <c r="P1" s="2"/>
      <c r="Q1" s="2"/>
      <c r="R1" s="2"/>
      <c r="S1" s="4"/>
      <c r="T1" s="4"/>
      <c r="U1" s="4"/>
      <c r="V1" s="2"/>
    </row>
    <row r="2" spans="1:22" ht="15">
      <c r="A2" s="2" t="s">
        <v>2</v>
      </c>
      <c r="B2" s="2"/>
      <c r="C2" s="2"/>
      <c r="D2" s="2"/>
      <c r="E2" s="2"/>
      <c r="F2" s="3"/>
      <c r="G2" s="3"/>
      <c r="H2" s="3"/>
      <c r="I2" s="3"/>
      <c r="J2" s="2"/>
      <c r="K2" s="2"/>
      <c r="L2" s="2" t="s">
        <v>3</v>
      </c>
      <c r="M2" s="2"/>
      <c r="N2" s="2"/>
      <c r="O2" s="2"/>
      <c r="P2" s="2"/>
      <c r="Q2" s="2"/>
      <c r="R2" s="2"/>
      <c r="S2" s="4"/>
      <c r="T2" s="4"/>
      <c r="U2" s="4"/>
      <c r="V2" s="2"/>
    </row>
    <row r="3" spans="1:22" ht="15" customHeight="1">
      <c r="A3" s="2" t="s">
        <v>4</v>
      </c>
      <c r="B3" s="5" t="s">
        <v>5</v>
      </c>
      <c r="C3" s="21" t="s">
        <v>6</v>
      </c>
      <c r="D3" s="21"/>
      <c r="E3" s="21"/>
      <c r="F3" s="21"/>
      <c r="G3" s="21"/>
      <c r="H3" s="21"/>
      <c r="I3" s="21"/>
      <c r="J3" s="21"/>
      <c r="K3" s="2"/>
      <c r="L3" s="2" t="s">
        <v>7</v>
      </c>
      <c r="M3" s="2"/>
      <c r="N3" s="2"/>
      <c r="O3" s="2"/>
      <c r="P3" s="2"/>
      <c r="Q3" s="2"/>
      <c r="R3" s="2"/>
      <c r="S3" s="4"/>
      <c r="T3" s="4"/>
      <c r="U3" s="4"/>
      <c r="V3" s="2"/>
    </row>
    <row r="4" spans="1:22" ht="15">
      <c r="A4" s="24" t="s">
        <v>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63" customHeight="1">
      <c r="A5" s="25" t="s">
        <v>9</v>
      </c>
      <c r="B5" s="26"/>
      <c r="C5" s="6" t="s">
        <v>10</v>
      </c>
      <c r="D5" s="6" t="s">
        <v>11</v>
      </c>
      <c r="E5" s="6" t="s">
        <v>12</v>
      </c>
      <c r="F5" s="7" t="s">
        <v>13</v>
      </c>
      <c r="G5" s="7" t="s">
        <v>14</v>
      </c>
      <c r="H5" s="7" t="s">
        <v>15</v>
      </c>
      <c r="I5" s="7" t="s">
        <v>16</v>
      </c>
      <c r="J5" s="6" t="s">
        <v>17</v>
      </c>
      <c r="K5" s="7" t="s">
        <v>18</v>
      </c>
      <c r="L5" s="6" t="s">
        <v>19</v>
      </c>
      <c r="M5" s="7" t="s">
        <v>20</v>
      </c>
      <c r="N5" s="7" t="s">
        <v>21</v>
      </c>
      <c r="O5" s="7" t="s">
        <v>22</v>
      </c>
      <c r="P5" s="7" t="s">
        <v>23</v>
      </c>
      <c r="Q5" s="7" t="s">
        <v>24</v>
      </c>
      <c r="R5" s="7" t="s">
        <v>25</v>
      </c>
      <c r="S5" s="7" t="s">
        <v>26</v>
      </c>
      <c r="T5" s="7" t="s">
        <v>27</v>
      </c>
      <c r="U5" s="7" t="s">
        <v>28</v>
      </c>
      <c r="V5" s="6" t="s">
        <v>29</v>
      </c>
    </row>
    <row r="6" spans="1:22" ht="25.5" customHeight="1" thickBot="1">
      <c r="A6" s="22" t="s">
        <v>30</v>
      </c>
      <c r="B6" s="8" t="s">
        <v>31</v>
      </c>
      <c r="C6" s="9"/>
      <c r="D6" s="9"/>
      <c r="E6" s="9"/>
      <c r="F6" s="10">
        <v>0.02</v>
      </c>
      <c r="G6" s="10">
        <v>0.01</v>
      </c>
      <c r="H6" s="10"/>
      <c r="I6" s="10"/>
      <c r="J6" s="10"/>
      <c r="K6" s="9"/>
      <c r="L6" s="9"/>
      <c r="M6" s="10">
        <v>0.002</v>
      </c>
      <c r="N6" s="10"/>
      <c r="O6" s="10"/>
      <c r="P6" s="10"/>
      <c r="Q6" s="10"/>
      <c r="R6" s="10"/>
      <c r="S6" s="10"/>
      <c r="T6" s="10"/>
      <c r="U6" s="10">
        <v>0.09</v>
      </c>
      <c r="V6" s="9"/>
    </row>
    <row r="7" spans="1:22" ht="29.25" customHeight="1" thickBot="1">
      <c r="A7" s="22"/>
      <c r="B7" s="8" t="s">
        <v>32</v>
      </c>
      <c r="C7" s="9"/>
      <c r="D7" s="9"/>
      <c r="E7" s="10">
        <v>0.007</v>
      </c>
      <c r="F7" s="10">
        <v>0.02</v>
      </c>
      <c r="G7" s="10"/>
      <c r="H7" s="10"/>
      <c r="I7" s="11">
        <v>0.15</v>
      </c>
      <c r="J7" s="10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9"/>
    </row>
    <row r="8" spans="1:22" ht="13.5" customHeight="1" thickBot="1">
      <c r="A8" s="22"/>
      <c r="B8" s="8" t="s">
        <v>33</v>
      </c>
      <c r="C8" s="9"/>
      <c r="D8" s="9"/>
      <c r="E8" s="10"/>
      <c r="F8" s="10"/>
      <c r="G8" s="10">
        <v>0.01</v>
      </c>
      <c r="H8" s="10"/>
      <c r="I8" s="10"/>
      <c r="J8" s="10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9"/>
    </row>
    <row r="9" spans="1:22" ht="15" customHeight="1" thickBot="1">
      <c r="A9" s="22"/>
      <c r="B9" s="8" t="s">
        <v>34</v>
      </c>
      <c r="C9" s="9">
        <v>0.04</v>
      </c>
      <c r="D9" s="9"/>
      <c r="E9" s="9"/>
      <c r="F9" s="10"/>
      <c r="G9" s="10"/>
      <c r="H9" s="10"/>
      <c r="I9" s="10"/>
      <c r="J9" s="10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9"/>
    </row>
    <row r="10" spans="1:22" ht="15" customHeight="1">
      <c r="A10" s="27" t="s">
        <v>35</v>
      </c>
      <c r="B10" s="28"/>
      <c r="C10" s="9">
        <f aca="true" t="shared" si="0" ref="C10:U10">SUM(C6:C9)</f>
        <v>0.04</v>
      </c>
      <c r="D10" s="9">
        <f t="shared" si="0"/>
        <v>0</v>
      </c>
      <c r="E10" s="9">
        <f t="shared" si="0"/>
        <v>0.007</v>
      </c>
      <c r="F10" s="9">
        <f t="shared" si="0"/>
        <v>0.04</v>
      </c>
      <c r="G10" s="9">
        <f t="shared" si="0"/>
        <v>0.02</v>
      </c>
      <c r="H10" s="9">
        <f t="shared" si="0"/>
        <v>0</v>
      </c>
      <c r="I10" s="9">
        <f t="shared" si="0"/>
        <v>0.15</v>
      </c>
      <c r="J10" s="9">
        <f t="shared" si="0"/>
        <v>0</v>
      </c>
      <c r="K10" s="9">
        <f t="shared" si="0"/>
        <v>0</v>
      </c>
      <c r="L10" s="9">
        <f t="shared" si="0"/>
        <v>0</v>
      </c>
      <c r="M10" s="9">
        <f t="shared" si="0"/>
        <v>0.002</v>
      </c>
      <c r="N10" s="9">
        <f t="shared" si="0"/>
        <v>0</v>
      </c>
      <c r="O10" s="9">
        <f t="shared" si="0"/>
        <v>0</v>
      </c>
      <c r="P10" s="9">
        <f t="shared" si="0"/>
        <v>0</v>
      </c>
      <c r="Q10" s="9">
        <f t="shared" si="0"/>
        <v>0</v>
      </c>
      <c r="R10" s="9">
        <f t="shared" si="0"/>
        <v>0</v>
      </c>
      <c r="S10" s="9">
        <f t="shared" si="0"/>
        <v>0</v>
      </c>
      <c r="T10" s="9">
        <f t="shared" si="0"/>
        <v>0</v>
      </c>
      <c r="U10" s="9">
        <f t="shared" si="0"/>
        <v>0.09</v>
      </c>
      <c r="V10" s="9"/>
    </row>
    <row r="11" spans="1:22" ht="23.25" customHeight="1">
      <c r="A11" s="30" t="s">
        <v>36</v>
      </c>
      <c r="B11" s="31"/>
      <c r="C11" s="9">
        <f>PRODUCT(C10,26)</f>
        <v>1.04</v>
      </c>
      <c r="D11" s="9">
        <f aca="true" t="shared" si="1" ref="D11:U11">PRODUCT(D10,26)</f>
        <v>0</v>
      </c>
      <c r="E11" s="9">
        <f t="shared" si="1"/>
        <v>0.182</v>
      </c>
      <c r="F11" s="9">
        <f t="shared" si="1"/>
        <v>1.04</v>
      </c>
      <c r="G11" s="9">
        <f t="shared" si="1"/>
        <v>0.52</v>
      </c>
      <c r="H11" s="9">
        <f t="shared" si="1"/>
        <v>0</v>
      </c>
      <c r="I11" s="9">
        <f t="shared" si="1"/>
        <v>3.9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0.052000000000000005</v>
      </c>
      <c r="N11" s="9">
        <f t="shared" si="1"/>
        <v>0</v>
      </c>
      <c r="O11" s="9">
        <f t="shared" si="1"/>
        <v>0</v>
      </c>
      <c r="P11" s="9">
        <f t="shared" si="1"/>
        <v>0</v>
      </c>
      <c r="Q11" s="9">
        <f t="shared" si="1"/>
        <v>0</v>
      </c>
      <c r="R11" s="9">
        <f t="shared" si="1"/>
        <v>0</v>
      </c>
      <c r="S11" s="9">
        <f t="shared" si="1"/>
        <v>0</v>
      </c>
      <c r="T11" s="9">
        <f t="shared" si="1"/>
        <v>0</v>
      </c>
      <c r="U11" s="9">
        <f t="shared" si="1"/>
        <v>2.34</v>
      </c>
      <c r="V11" s="9"/>
    </row>
    <row r="12" spans="1:22" ht="15" customHeight="1">
      <c r="A12" s="30" t="s">
        <v>37</v>
      </c>
      <c r="B12" s="31"/>
      <c r="C12" s="9">
        <f aca="true" t="shared" si="2" ref="C12:U12">PRODUCT(C10,C13)</f>
        <v>3</v>
      </c>
      <c r="D12" s="9">
        <f t="shared" si="2"/>
        <v>0</v>
      </c>
      <c r="E12" s="9">
        <f t="shared" si="2"/>
        <v>2.1</v>
      </c>
      <c r="F12" s="9">
        <f t="shared" si="2"/>
        <v>2.8000000000000003</v>
      </c>
      <c r="G12" s="9">
        <f t="shared" si="2"/>
        <v>12</v>
      </c>
      <c r="H12" s="9">
        <f t="shared" si="2"/>
        <v>0</v>
      </c>
      <c r="I12" s="9">
        <f t="shared" si="2"/>
        <v>9.75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0.05</v>
      </c>
      <c r="N12" s="9">
        <f t="shared" si="2"/>
        <v>0</v>
      </c>
      <c r="O12" s="9">
        <f t="shared" si="2"/>
        <v>0</v>
      </c>
      <c r="P12" s="9">
        <f t="shared" si="2"/>
        <v>0</v>
      </c>
      <c r="Q12" s="9">
        <f t="shared" si="2"/>
        <v>0</v>
      </c>
      <c r="R12" s="9">
        <f t="shared" si="2"/>
        <v>0</v>
      </c>
      <c r="S12" s="9">
        <f t="shared" si="2"/>
        <v>0</v>
      </c>
      <c r="T12" s="9">
        <f t="shared" si="2"/>
        <v>0</v>
      </c>
      <c r="U12" s="9">
        <f t="shared" si="2"/>
        <v>6.3</v>
      </c>
      <c r="V12" s="9">
        <f>SUM(C12:U12)</f>
        <v>36</v>
      </c>
    </row>
    <row r="13" spans="1:22" ht="15" customHeight="1">
      <c r="A13" s="27" t="s">
        <v>38</v>
      </c>
      <c r="B13" s="28"/>
      <c r="C13" s="12">
        <v>75</v>
      </c>
      <c r="D13" s="9">
        <v>60</v>
      </c>
      <c r="E13" s="9">
        <v>300</v>
      </c>
      <c r="F13" s="10">
        <v>70</v>
      </c>
      <c r="G13" s="10">
        <v>600</v>
      </c>
      <c r="H13" s="10">
        <v>150</v>
      </c>
      <c r="I13" s="10">
        <v>65</v>
      </c>
      <c r="J13" s="9">
        <v>150</v>
      </c>
      <c r="K13" s="9">
        <v>210</v>
      </c>
      <c r="L13" s="12">
        <v>180</v>
      </c>
      <c r="M13" s="10">
        <v>25</v>
      </c>
      <c r="N13" s="10">
        <v>0</v>
      </c>
      <c r="O13" s="10">
        <v>0</v>
      </c>
      <c r="P13" s="10">
        <v>25</v>
      </c>
      <c r="Q13" s="10">
        <v>25</v>
      </c>
      <c r="R13" s="12">
        <v>180</v>
      </c>
      <c r="S13" s="12">
        <v>180</v>
      </c>
      <c r="T13" s="10">
        <v>50</v>
      </c>
      <c r="U13" s="10">
        <v>70</v>
      </c>
      <c r="V13" s="9"/>
    </row>
    <row r="14" spans="1:22" ht="15" customHeight="1">
      <c r="A14" s="29" t="s">
        <v>39</v>
      </c>
      <c r="B14" s="29"/>
      <c r="C14" s="9">
        <f>PRODUCT(C11,C13)</f>
        <v>78</v>
      </c>
      <c r="D14" s="9">
        <f aca="true" t="shared" si="3" ref="D14:U14">PRODUCT(D11,D13)</f>
        <v>0</v>
      </c>
      <c r="E14" s="9">
        <f t="shared" si="3"/>
        <v>54.6</v>
      </c>
      <c r="F14" s="9">
        <f t="shared" si="3"/>
        <v>72.8</v>
      </c>
      <c r="G14" s="9">
        <f t="shared" si="3"/>
        <v>312</v>
      </c>
      <c r="H14" s="9">
        <f t="shared" si="3"/>
        <v>0</v>
      </c>
      <c r="I14" s="9">
        <f t="shared" si="3"/>
        <v>253.5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1.3</v>
      </c>
      <c r="N14" s="9">
        <f t="shared" si="3"/>
        <v>0</v>
      </c>
      <c r="O14" s="9">
        <f t="shared" si="3"/>
        <v>0</v>
      </c>
      <c r="P14" s="9">
        <f t="shared" si="3"/>
        <v>0</v>
      </c>
      <c r="Q14" s="9">
        <f t="shared" si="3"/>
        <v>0</v>
      </c>
      <c r="R14" s="9">
        <f t="shared" si="3"/>
        <v>0</v>
      </c>
      <c r="S14" s="9">
        <f t="shared" si="3"/>
        <v>0</v>
      </c>
      <c r="T14" s="9">
        <f t="shared" si="3"/>
        <v>0</v>
      </c>
      <c r="U14" s="9">
        <f t="shared" si="3"/>
        <v>163.79999999999998</v>
      </c>
      <c r="V14" s="9">
        <f>SUM(C14:U14)</f>
        <v>935.9999999999999</v>
      </c>
    </row>
    <row r="15" spans="1:22" ht="15.75" customHeight="1" thickBot="1">
      <c r="A15" s="22" t="s">
        <v>40</v>
      </c>
      <c r="B15" s="8" t="s">
        <v>41</v>
      </c>
      <c r="C15" s="9"/>
      <c r="D15" s="9"/>
      <c r="E15" s="9"/>
      <c r="F15" s="10"/>
      <c r="G15" s="10"/>
      <c r="H15" s="10"/>
      <c r="I15" s="10"/>
      <c r="J15" s="9">
        <v>0.005</v>
      </c>
      <c r="K15" s="9"/>
      <c r="L15" s="9"/>
      <c r="M15" s="10"/>
      <c r="N15" s="10"/>
      <c r="O15" s="10"/>
      <c r="P15" s="10"/>
      <c r="Q15" s="10"/>
      <c r="R15" s="10">
        <v>0.055</v>
      </c>
      <c r="S15" s="10">
        <v>0.055</v>
      </c>
      <c r="T15" s="10"/>
      <c r="U15" s="10"/>
      <c r="V15" s="9"/>
    </row>
    <row r="16" spans="1:22" ht="13.5" customHeight="1" thickBot="1">
      <c r="A16" s="22"/>
      <c r="B16" s="8" t="s">
        <v>42</v>
      </c>
      <c r="C16" s="9"/>
      <c r="D16" s="9"/>
      <c r="E16" s="9"/>
      <c r="F16" s="10"/>
      <c r="G16" s="10"/>
      <c r="H16" s="10"/>
      <c r="I16" s="10"/>
      <c r="J16" s="9">
        <v>0.005</v>
      </c>
      <c r="K16" s="9">
        <v>0.02</v>
      </c>
      <c r="L16" s="9"/>
      <c r="M16" s="10">
        <v>0.001</v>
      </c>
      <c r="N16" s="10">
        <v>0.1</v>
      </c>
      <c r="O16" s="10"/>
      <c r="P16" s="10">
        <v>0.01</v>
      </c>
      <c r="Q16" s="10"/>
      <c r="R16" s="10"/>
      <c r="S16" s="10"/>
      <c r="T16" s="10">
        <v>0.02</v>
      </c>
      <c r="U16" s="10"/>
      <c r="V16" s="9"/>
    </row>
    <row r="17" spans="1:22" ht="17.25" customHeight="1" thickBot="1">
      <c r="A17" s="22"/>
      <c r="B17" s="8" t="s">
        <v>43</v>
      </c>
      <c r="C17" s="9"/>
      <c r="D17" s="9"/>
      <c r="E17" s="9"/>
      <c r="F17" s="10"/>
      <c r="G17" s="10"/>
      <c r="H17" s="10"/>
      <c r="I17" s="10"/>
      <c r="J17" s="9">
        <v>0.005</v>
      </c>
      <c r="K17" s="9"/>
      <c r="L17" s="12">
        <v>0.1</v>
      </c>
      <c r="M17" s="10"/>
      <c r="N17" s="10"/>
      <c r="O17" s="10"/>
      <c r="P17" s="10"/>
      <c r="Q17" s="10"/>
      <c r="R17" s="10"/>
      <c r="S17" s="10"/>
      <c r="T17" s="10"/>
      <c r="U17" s="10"/>
      <c r="V17" s="9"/>
    </row>
    <row r="18" spans="1:22" ht="15" customHeight="1" thickBot="1">
      <c r="A18" s="22"/>
      <c r="B18" s="8" t="s">
        <v>44</v>
      </c>
      <c r="C18" s="9"/>
      <c r="D18" s="9"/>
      <c r="E18" s="9"/>
      <c r="F18" s="10"/>
      <c r="G18" s="10"/>
      <c r="H18" s="10"/>
      <c r="I18" s="10"/>
      <c r="J18" s="9">
        <v>0.005</v>
      </c>
      <c r="K18" s="9"/>
      <c r="L18" s="9"/>
      <c r="M18" s="10">
        <v>0.002</v>
      </c>
      <c r="N18" s="10">
        <v>0.12</v>
      </c>
      <c r="O18" s="10">
        <v>0.03</v>
      </c>
      <c r="P18" s="10">
        <v>0.02</v>
      </c>
      <c r="Q18" s="10">
        <v>0.15</v>
      </c>
      <c r="R18" s="10"/>
      <c r="S18" s="10"/>
      <c r="T18" s="10"/>
      <c r="U18" s="10"/>
      <c r="V18" s="9"/>
    </row>
    <row r="19" spans="1:22" ht="27" customHeight="1" thickBot="1">
      <c r="A19" s="22"/>
      <c r="B19" s="8" t="s">
        <v>45</v>
      </c>
      <c r="C19" s="9"/>
      <c r="D19" s="9"/>
      <c r="E19" s="9"/>
      <c r="F19" s="10">
        <v>0.02</v>
      </c>
      <c r="G19" s="10"/>
      <c r="H19" s="10">
        <v>0.03</v>
      </c>
      <c r="I19" s="10"/>
      <c r="J19" s="9"/>
      <c r="K19" s="9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9"/>
    </row>
    <row r="20" spans="1:22" ht="15.75" thickBot="1">
      <c r="A20" s="22"/>
      <c r="B20" s="8" t="s">
        <v>10</v>
      </c>
      <c r="C20" s="9">
        <v>0.04</v>
      </c>
      <c r="D20" s="9"/>
      <c r="E20" s="9"/>
      <c r="F20" s="10"/>
      <c r="G20" s="10"/>
      <c r="H20" s="10"/>
      <c r="I20" s="10"/>
      <c r="J20" s="9"/>
      <c r="K20" s="9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9"/>
    </row>
    <row r="21" spans="1:22" ht="13.5" customHeight="1" thickBot="1">
      <c r="A21" s="23"/>
      <c r="B21" s="8" t="s">
        <v>46</v>
      </c>
      <c r="C21" s="9"/>
      <c r="D21" s="9">
        <v>0.04</v>
      </c>
      <c r="E21" s="9"/>
      <c r="F21" s="10"/>
      <c r="G21" s="10"/>
      <c r="H21" s="10"/>
      <c r="I21" s="10"/>
      <c r="J21" s="9"/>
      <c r="K21" s="9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9"/>
    </row>
    <row r="22" spans="1:22" ht="15">
      <c r="A22" s="27" t="s">
        <v>35</v>
      </c>
      <c r="B22" s="28"/>
      <c r="C22" s="9">
        <f aca="true" t="shared" si="4" ref="C22:U22">SUM(C15:C21)</f>
        <v>0.04</v>
      </c>
      <c r="D22" s="9">
        <f t="shared" si="4"/>
        <v>0.04</v>
      </c>
      <c r="E22" s="9">
        <f t="shared" si="4"/>
        <v>0</v>
      </c>
      <c r="F22" s="9">
        <f t="shared" si="4"/>
        <v>0.02</v>
      </c>
      <c r="G22" s="9">
        <f t="shared" si="4"/>
        <v>0</v>
      </c>
      <c r="H22" s="9">
        <f t="shared" si="4"/>
        <v>0.03</v>
      </c>
      <c r="I22" s="9">
        <f t="shared" si="4"/>
        <v>0</v>
      </c>
      <c r="J22" s="9">
        <f t="shared" si="4"/>
        <v>0.02</v>
      </c>
      <c r="K22" s="9">
        <f t="shared" si="4"/>
        <v>0.02</v>
      </c>
      <c r="L22" s="9">
        <f t="shared" si="4"/>
        <v>0.1</v>
      </c>
      <c r="M22" s="9">
        <f t="shared" si="4"/>
        <v>0.003</v>
      </c>
      <c r="N22" s="9">
        <f t="shared" si="4"/>
        <v>0.22</v>
      </c>
      <c r="O22" s="9">
        <f t="shared" si="4"/>
        <v>0.03</v>
      </c>
      <c r="P22" s="9">
        <f t="shared" si="4"/>
        <v>0.03</v>
      </c>
      <c r="Q22" s="9">
        <f t="shared" si="4"/>
        <v>0.15</v>
      </c>
      <c r="R22" s="9">
        <f t="shared" si="4"/>
        <v>0.055</v>
      </c>
      <c r="S22" s="9">
        <f t="shared" si="4"/>
        <v>0.055</v>
      </c>
      <c r="T22" s="9">
        <f t="shared" si="4"/>
        <v>0.02</v>
      </c>
      <c r="U22" s="9">
        <f t="shared" si="4"/>
        <v>0</v>
      </c>
      <c r="V22" s="9"/>
    </row>
    <row r="23" spans="1:22" ht="27.75" customHeight="1">
      <c r="A23" s="30" t="s">
        <v>47</v>
      </c>
      <c r="B23" s="31"/>
      <c r="C23" s="9">
        <f>PRODUCT(C22,25)</f>
        <v>1</v>
      </c>
      <c r="D23" s="9">
        <f aca="true" t="shared" si="5" ref="D23:U23">PRODUCT(D22,25)</f>
        <v>1</v>
      </c>
      <c r="E23" s="9">
        <f t="shared" si="5"/>
        <v>0</v>
      </c>
      <c r="F23" s="9">
        <f t="shared" si="5"/>
        <v>0.5</v>
      </c>
      <c r="G23" s="9">
        <f t="shared" si="5"/>
        <v>0</v>
      </c>
      <c r="H23" s="9">
        <f t="shared" si="5"/>
        <v>0.75</v>
      </c>
      <c r="I23" s="9">
        <f t="shared" si="5"/>
        <v>0</v>
      </c>
      <c r="J23" s="9">
        <f t="shared" si="5"/>
        <v>0.5</v>
      </c>
      <c r="K23" s="9">
        <f t="shared" si="5"/>
        <v>0.5</v>
      </c>
      <c r="L23" s="9">
        <f t="shared" si="5"/>
        <v>2.5</v>
      </c>
      <c r="M23" s="9">
        <f t="shared" si="5"/>
        <v>0.075</v>
      </c>
      <c r="N23" s="9">
        <f t="shared" si="5"/>
        <v>5.5</v>
      </c>
      <c r="O23" s="9">
        <f t="shared" si="5"/>
        <v>0.75</v>
      </c>
      <c r="P23" s="9">
        <f t="shared" si="5"/>
        <v>0.75</v>
      </c>
      <c r="Q23" s="9">
        <f t="shared" si="5"/>
        <v>3.75</v>
      </c>
      <c r="R23" s="9">
        <f t="shared" si="5"/>
        <v>1.375</v>
      </c>
      <c r="S23" s="9">
        <f t="shared" si="5"/>
        <v>1.375</v>
      </c>
      <c r="T23" s="9">
        <f t="shared" si="5"/>
        <v>0.5</v>
      </c>
      <c r="U23" s="9">
        <f t="shared" si="5"/>
        <v>0</v>
      </c>
      <c r="V23" s="9"/>
    </row>
    <row r="24" spans="1:22" s="13" customFormat="1" ht="15">
      <c r="A24" s="37" t="s">
        <v>48</v>
      </c>
      <c r="B24" s="38"/>
      <c r="C24" s="10">
        <f aca="true" t="shared" si="6" ref="C24:U24">PRODUCT(C22,C25)</f>
        <v>3</v>
      </c>
      <c r="D24" s="10">
        <f t="shared" si="6"/>
        <v>2.4</v>
      </c>
      <c r="E24" s="10">
        <f t="shared" si="6"/>
        <v>0</v>
      </c>
      <c r="F24" s="10">
        <f t="shared" si="6"/>
        <v>1.4000000000000001</v>
      </c>
      <c r="G24" s="10">
        <f t="shared" si="6"/>
        <v>0</v>
      </c>
      <c r="H24" s="10">
        <f t="shared" si="6"/>
        <v>4.5</v>
      </c>
      <c r="I24" s="10">
        <f t="shared" si="6"/>
        <v>0</v>
      </c>
      <c r="J24" s="10">
        <f t="shared" si="6"/>
        <v>3</v>
      </c>
      <c r="K24" s="10">
        <f t="shared" si="6"/>
        <v>4.2</v>
      </c>
      <c r="L24" s="10">
        <f t="shared" si="6"/>
        <v>18</v>
      </c>
      <c r="M24" s="10">
        <f t="shared" si="6"/>
        <v>0.075</v>
      </c>
      <c r="N24" s="10">
        <f t="shared" si="6"/>
        <v>0</v>
      </c>
      <c r="O24" s="10">
        <f t="shared" si="6"/>
        <v>0</v>
      </c>
      <c r="P24" s="10">
        <f t="shared" si="6"/>
        <v>0.75</v>
      </c>
      <c r="Q24" s="10">
        <f t="shared" si="6"/>
        <v>3.75</v>
      </c>
      <c r="R24" s="10">
        <f t="shared" si="6"/>
        <v>9.9</v>
      </c>
      <c r="S24" s="10">
        <f t="shared" si="6"/>
        <v>9.9</v>
      </c>
      <c r="T24" s="10">
        <f t="shared" si="6"/>
        <v>1</v>
      </c>
      <c r="U24" s="10">
        <f t="shared" si="6"/>
        <v>0</v>
      </c>
      <c r="V24" s="10">
        <f>SUM(C24:U24)</f>
        <v>61.875</v>
      </c>
    </row>
    <row r="25" spans="1:22" ht="15">
      <c r="A25" s="27" t="s">
        <v>38</v>
      </c>
      <c r="B25" s="28"/>
      <c r="C25" s="12">
        <v>75</v>
      </c>
      <c r="D25" s="9">
        <v>60</v>
      </c>
      <c r="E25" s="9">
        <v>300</v>
      </c>
      <c r="F25" s="10">
        <v>70</v>
      </c>
      <c r="G25" s="10">
        <v>600</v>
      </c>
      <c r="H25" s="10">
        <v>150</v>
      </c>
      <c r="I25" s="10">
        <v>65</v>
      </c>
      <c r="J25" s="9">
        <v>150</v>
      </c>
      <c r="K25" s="9">
        <v>210</v>
      </c>
      <c r="L25" s="12">
        <v>180</v>
      </c>
      <c r="M25" s="10">
        <v>25</v>
      </c>
      <c r="N25" s="10">
        <v>0</v>
      </c>
      <c r="O25" s="10">
        <v>0</v>
      </c>
      <c r="P25" s="10">
        <v>25</v>
      </c>
      <c r="Q25" s="10">
        <v>25</v>
      </c>
      <c r="R25" s="12">
        <v>180</v>
      </c>
      <c r="S25" s="12">
        <v>180</v>
      </c>
      <c r="T25" s="10">
        <v>50</v>
      </c>
      <c r="U25" s="10">
        <v>70</v>
      </c>
      <c r="V25" s="9"/>
    </row>
    <row r="26" spans="1:22" ht="15">
      <c r="A26" s="30" t="s">
        <v>39</v>
      </c>
      <c r="B26" s="31"/>
      <c r="C26" s="9">
        <f>PRODUCT(C23,C25)</f>
        <v>75</v>
      </c>
      <c r="D26" s="9">
        <f aca="true" t="shared" si="7" ref="D26:U26">PRODUCT(D23,D25)</f>
        <v>60</v>
      </c>
      <c r="E26" s="9">
        <f t="shared" si="7"/>
        <v>0</v>
      </c>
      <c r="F26" s="9">
        <f t="shared" si="7"/>
        <v>35</v>
      </c>
      <c r="G26" s="9">
        <f t="shared" si="7"/>
        <v>0</v>
      </c>
      <c r="H26" s="9">
        <f t="shared" si="7"/>
        <v>112.5</v>
      </c>
      <c r="I26" s="9">
        <f t="shared" si="7"/>
        <v>0</v>
      </c>
      <c r="J26" s="9">
        <f t="shared" si="7"/>
        <v>75</v>
      </c>
      <c r="K26" s="9">
        <f t="shared" si="7"/>
        <v>105</v>
      </c>
      <c r="L26" s="9">
        <f t="shared" si="7"/>
        <v>450</v>
      </c>
      <c r="M26" s="9">
        <f t="shared" si="7"/>
        <v>1.875</v>
      </c>
      <c r="N26" s="9">
        <f t="shared" si="7"/>
        <v>0</v>
      </c>
      <c r="O26" s="9">
        <f t="shared" si="7"/>
        <v>0</v>
      </c>
      <c r="P26" s="9">
        <f t="shared" si="7"/>
        <v>18.75</v>
      </c>
      <c r="Q26" s="9">
        <f t="shared" si="7"/>
        <v>93.75</v>
      </c>
      <c r="R26" s="9">
        <f t="shared" si="7"/>
        <v>247.5</v>
      </c>
      <c r="S26" s="9">
        <f t="shared" si="7"/>
        <v>247.5</v>
      </c>
      <c r="T26" s="9">
        <f t="shared" si="7"/>
        <v>25</v>
      </c>
      <c r="U26" s="9">
        <f t="shared" si="7"/>
        <v>0</v>
      </c>
      <c r="V26" s="9">
        <f>SUM(C26:U26)</f>
        <v>1546.875</v>
      </c>
    </row>
    <row r="27" spans="1:22" ht="15">
      <c r="A27" s="30" t="s">
        <v>49</v>
      </c>
      <c r="B27" s="31"/>
      <c r="C27" s="9">
        <f>SUM(C11,C23)</f>
        <v>2.04</v>
      </c>
      <c r="D27" s="9">
        <f aca="true" t="shared" si="8" ref="D27:U27">SUM(D11,D23)</f>
        <v>1</v>
      </c>
      <c r="E27" s="9">
        <f t="shared" si="8"/>
        <v>0.182</v>
      </c>
      <c r="F27" s="9">
        <f t="shared" si="8"/>
        <v>1.54</v>
      </c>
      <c r="G27" s="9">
        <f t="shared" si="8"/>
        <v>0.52</v>
      </c>
      <c r="H27" s="9">
        <f t="shared" si="8"/>
        <v>0.75</v>
      </c>
      <c r="I27" s="9">
        <f t="shared" si="8"/>
        <v>3.9</v>
      </c>
      <c r="J27" s="9">
        <f t="shared" si="8"/>
        <v>0.5</v>
      </c>
      <c r="K27" s="9">
        <f t="shared" si="8"/>
        <v>0.5</v>
      </c>
      <c r="L27" s="9">
        <f t="shared" si="8"/>
        <v>2.5</v>
      </c>
      <c r="M27" s="9">
        <f t="shared" si="8"/>
        <v>0.127</v>
      </c>
      <c r="N27" s="9">
        <f t="shared" si="8"/>
        <v>5.5</v>
      </c>
      <c r="O27" s="9">
        <f t="shared" si="8"/>
        <v>0.75</v>
      </c>
      <c r="P27" s="9">
        <f t="shared" si="8"/>
        <v>0.75</v>
      </c>
      <c r="Q27" s="9">
        <f t="shared" si="8"/>
        <v>3.75</v>
      </c>
      <c r="R27" s="9">
        <f t="shared" si="8"/>
        <v>1.375</v>
      </c>
      <c r="S27" s="9">
        <f t="shared" si="8"/>
        <v>1.375</v>
      </c>
      <c r="T27" s="9">
        <f t="shared" si="8"/>
        <v>0.5</v>
      </c>
      <c r="U27" s="9">
        <f t="shared" si="8"/>
        <v>2.34</v>
      </c>
      <c r="V27" s="9"/>
    </row>
    <row r="28" spans="1:22" ht="15" customHeight="1">
      <c r="A28" s="14" t="s">
        <v>50</v>
      </c>
      <c r="B28" s="15"/>
      <c r="C28" s="34">
        <f>SUM(V12,V24)</f>
        <v>97.875</v>
      </c>
      <c r="D28" s="35"/>
      <c r="E28" s="36"/>
      <c r="F28" s="16"/>
      <c r="G28" s="16"/>
      <c r="H28" s="16"/>
      <c r="I28" s="16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7"/>
    </row>
    <row r="29" spans="1:22" ht="15">
      <c r="A29" s="33" t="s">
        <v>51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2">
        <f>SUM(V14,V26)</f>
        <v>2482.875</v>
      </c>
      <c r="N29" s="32"/>
      <c r="O29" s="19"/>
      <c r="P29" s="19"/>
      <c r="Q29" s="19"/>
      <c r="R29" s="19"/>
      <c r="S29" s="19"/>
      <c r="T29" s="19"/>
      <c r="U29" s="19"/>
      <c r="V29" s="18"/>
    </row>
    <row r="30" spans="1:22" ht="15">
      <c r="A30" s="33" t="s">
        <v>52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2" ht="15">
      <c r="A31" s="2"/>
      <c r="B31" s="2"/>
      <c r="C31" s="2"/>
      <c r="D31" s="2"/>
      <c r="E31" s="2"/>
      <c r="F31" s="3"/>
      <c r="G31" s="3"/>
      <c r="H31" s="3"/>
      <c r="I31" s="3"/>
      <c r="J31" s="2"/>
      <c r="K31" s="2"/>
      <c r="L31" s="2"/>
      <c r="M31" s="2"/>
      <c r="N31" s="4"/>
      <c r="O31" s="4"/>
      <c r="P31" s="4"/>
      <c r="Q31" s="4"/>
      <c r="R31" s="4"/>
      <c r="S31" s="4"/>
      <c r="T31" s="4"/>
      <c r="U31" s="4"/>
      <c r="V31" s="2"/>
    </row>
    <row r="32" spans="1:22" ht="15">
      <c r="A32" s="2"/>
      <c r="B32" s="2"/>
      <c r="C32" s="2"/>
      <c r="D32" s="2"/>
      <c r="E32" s="2"/>
      <c r="F32" s="3"/>
      <c r="G32" s="3"/>
      <c r="H32" s="3"/>
      <c r="I32" s="3"/>
      <c r="J32" s="2"/>
      <c r="K32" s="2"/>
      <c r="L32" s="2"/>
      <c r="M32" s="2"/>
      <c r="N32" s="4"/>
      <c r="O32" s="4"/>
      <c r="P32" s="4"/>
      <c r="Q32" s="4"/>
      <c r="R32" s="4"/>
      <c r="S32" s="4"/>
      <c r="T32" s="4"/>
      <c r="U32" s="4"/>
      <c r="V32" s="2"/>
    </row>
  </sheetData>
  <sheetProtection/>
  <mergeCells count="20">
    <mergeCell ref="A22:B22"/>
    <mergeCell ref="M29:N29"/>
    <mergeCell ref="A30:V30"/>
    <mergeCell ref="A25:B25"/>
    <mergeCell ref="A29:L29"/>
    <mergeCell ref="A26:B26"/>
    <mergeCell ref="A27:B27"/>
    <mergeCell ref="A23:B23"/>
    <mergeCell ref="C28:E28"/>
    <mergeCell ref="A24:B24"/>
    <mergeCell ref="C3:J3"/>
    <mergeCell ref="A15:A21"/>
    <mergeCell ref="A4:V4"/>
    <mergeCell ref="A5:B5"/>
    <mergeCell ref="A6:A9"/>
    <mergeCell ref="A10:B10"/>
    <mergeCell ref="A13:B13"/>
    <mergeCell ref="A14:B14"/>
    <mergeCell ref="A12:B12"/>
    <mergeCell ref="A11:B11"/>
  </mergeCells>
  <printOptions/>
  <pageMargins left="0.10416666666666667" right="0.041666666666666664" top="0.3854166666666667" bottom="0.010416666666666666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dcterms:created xsi:type="dcterms:W3CDTF">2024-02-26T10:46:00Z</dcterms:created>
  <dcterms:modified xsi:type="dcterms:W3CDTF">2024-02-26T10:46:03Z</dcterms:modified>
  <cp:category/>
  <cp:version/>
  <cp:contentType/>
  <cp:contentStatus/>
</cp:coreProperties>
</file>