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<sst xmlns="http://schemas.openxmlformats.org/spreadsheetml/2006/main" count="56" uniqueCount="48">
  <si>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МЕНЮ-требование</t>
  </si>
  <si>
    <t>УТВЕРЖДАЮ</t>
  </si>
  <si>
    <t xml:space="preserve">на выдачу продуктов на льготное питание детей </t>
  </si>
  <si>
    <t xml:space="preserve">Директор МБОУ СОШ с.Новое Демкино               </t>
  </si>
  <si>
    <t>на                          2017г</t>
  </si>
  <si>
    <t>2023-2024 уч.год</t>
  </si>
  <si>
    <t>Сезон: осень - зима</t>
  </si>
  <si>
    <t>___________________ Бабурина С.В.</t>
  </si>
  <si>
    <t>МБОУ СОШ с.Новое Демкино</t>
  </si>
  <si>
    <t>Меню №   5</t>
  </si>
  <si>
    <t>Хлеб пшеничный</t>
  </si>
  <si>
    <t>Хлеб ржано-пшенич</t>
  </si>
  <si>
    <t>Вермишель</t>
  </si>
  <si>
    <t>Растит масло</t>
  </si>
  <si>
    <t>Сахар</t>
  </si>
  <si>
    <t>Сл.масло</t>
  </si>
  <si>
    <t>Молоко</t>
  </si>
  <si>
    <t>Голубцы п/ф</t>
  </si>
  <si>
    <t>Мясо</t>
  </si>
  <si>
    <t>Какао</t>
  </si>
  <si>
    <t>Соль</t>
  </si>
  <si>
    <t>Гречкаа</t>
  </si>
  <si>
    <t>Зеленый горошек консерв</t>
  </si>
  <si>
    <t>Кисель</t>
  </si>
  <si>
    <t>Огурец</t>
  </si>
  <si>
    <t>Свекла</t>
  </si>
  <si>
    <t>морковь</t>
  </si>
  <si>
    <t>картофель</t>
  </si>
  <si>
    <t>лук</t>
  </si>
  <si>
    <t>Итого</t>
  </si>
  <si>
    <t>Каша гречневая молочная</t>
  </si>
  <si>
    <t>Горошек зеленый консервир</t>
  </si>
  <si>
    <t>Какао на молоке</t>
  </si>
  <si>
    <t>Хлеб из муки пшенич</t>
  </si>
  <si>
    <t>Итого на одного человека</t>
  </si>
  <si>
    <t>Итого к выдаче на общее число довольствующих   26</t>
  </si>
  <si>
    <t>Сумма на одного</t>
  </si>
  <si>
    <t>Цена</t>
  </si>
  <si>
    <t>На сумму</t>
  </si>
  <si>
    <t>Обед</t>
  </si>
  <si>
    <t>Салат из свеклы с огурцом с р/м</t>
  </si>
  <si>
    <t>Суп с макаронными изделиями</t>
  </si>
  <si>
    <t>Пюре картофельное</t>
  </si>
  <si>
    <t>Итого к выдаче на общее число довольствующих    25</t>
  </si>
  <si>
    <t>Продукты на день</t>
  </si>
  <si>
    <t xml:space="preserve">Итого на одного человека </t>
  </si>
  <si>
    <t xml:space="preserve">Итого к выдаче на общее число довольствующих :              Сумма </t>
  </si>
  <si>
    <t>Принял повар______________________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</si>
</sst>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46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14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Layout" workbookViewId="0" topLeftCell="A1">
      <selection activeCell="A4" sqref="A4:Y4"/>
    </sheetView>
  </sheetViews>
  <sheetFormatPr defaultColWidth="9.140625" defaultRowHeight="15" customHeight="1"/>
  <cols>
    <col min="1" max="1" width="3.7109375" style="1" customWidth="1"/>
    <col min="2" max="2" width="20.140625" style="1" customWidth="1"/>
    <col min="3" max="4" width="5.421875" style="1" customWidth="1"/>
    <col min="5" max="5" width="4.8515625" style="1" customWidth="1"/>
    <col min="6" max="6" width="6.140625" style="1" customWidth="1"/>
    <col min="7" max="7" width="5.421875" style="1" customWidth="1"/>
    <col min="8" max="8" width="5.8515625" style="1" customWidth="1"/>
    <col min="9" max="10" width="5.421875" style="1" customWidth="1"/>
    <col min="11" max="11" width="5.8515625" style="1" customWidth="1"/>
    <col min="12" max="12" width="6.57421875" style="1" customWidth="1"/>
    <col min="13" max="13" width="6.140625" style="1" customWidth="1"/>
    <col min="14" max="14" width="5.421875" style="1" customWidth="1"/>
    <col min="15" max="15" width="7.140625" style="1" customWidth="1"/>
    <col min="16" max="16" width="5.8515625" style="1" customWidth="1"/>
    <col min="17" max="17" width="6.7109375" style="1" customWidth="1"/>
    <col min="18" max="18" width="6.421875" style="1" customWidth="1"/>
    <col min="19" max="20" width="5.140625" style="1" customWidth="1"/>
    <col min="21" max="21" width="6.140625" style="1" customWidth="1"/>
    <col min="22" max="22" width="6.28125" style="1" customWidth="1"/>
    <col min="23" max="16384" width="9.140625" style="1" customWidth="1"/>
  </cols>
  <sheetData>
    <row r="1" spans="1:25" ht="15">
      <c r="A1" s="2" t="s">
        <v>0</v>
      </c>
      <c r="B1" s="2"/>
      <c r="C1" s="2"/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2"/>
    </row>
    <row r="2" spans="1:25" ht="15">
      <c r="A2" s="2" t="s">
        <v>2</v>
      </c>
      <c r="B2" s="2"/>
      <c r="C2" s="2"/>
      <c r="D2" s="2"/>
      <c r="E2" s="2"/>
      <c r="F2" s="2"/>
      <c r="G2" s="2"/>
      <c r="H2" s="2"/>
      <c r="I2" s="2" t="s">
        <v>3</v>
      </c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2"/>
    </row>
    <row r="3" spans="1:25" ht="15">
      <c r="A3" s="2" t="s">
        <v>4</v>
      </c>
      <c r="B3" s="24" t="s">
        <v>5</v>
      </c>
      <c r="C3" s="24"/>
      <c r="D3" s="29" t="s">
        <v>6</v>
      </c>
      <c r="E3" s="29"/>
      <c r="F3" s="29"/>
      <c r="G3" s="29"/>
      <c r="H3" s="29"/>
      <c r="I3" s="2" t="s">
        <v>7</v>
      </c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2"/>
    </row>
    <row r="4" spans="1:25" ht="15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8.5" customHeight="1">
      <c r="A5" s="25" t="s">
        <v>9</v>
      </c>
      <c r="B5" s="26"/>
      <c r="C5" s="4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5" t="s">
        <v>29</v>
      </c>
      <c r="W5" s="2"/>
      <c r="X5" s="2"/>
      <c r="Y5" s="2"/>
    </row>
    <row r="6" spans="1:25" ht="25.5" customHeight="1">
      <c r="A6" s="28"/>
      <c r="B6" s="6" t="s">
        <v>30</v>
      </c>
      <c r="C6" s="7"/>
      <c r="D6" s="7"/>
      <c r="E6" s="7"/>
      <c r="F6" s="7"/>
      <c r="G6" s="7">
        <v>0.01</v>
      </c>
      <c r="H6" s="7">
        <v>0.008</v>
      </c>
      <c r="I6" s="7">
        <v>0.05</v>
      </c>
      <c r="J6" s="7"/>
      <c r="K6" s="7"/>
      <c r="L6" s="7"/>
      <c r="M6" s="7">
        <v>0.002</v>
      </c>
      <c r="N6" s="7">
        <v>0.09</v>
      </c>
      <c r="O6" s="7"/>
      <c r="P6" s="7"/>
      <c r="Q6" s="7"/>
      <c r="R6" s="7"/>
      <c r="S6" s="7"/>
      <c r="T6" s="7"/>
      <c r="U6" s="7"/>
      <c r="V6" s="7"/>
      <c r="W6" s="2"/>
      <c r="X6" s="2"/>
      <c r="Y6" s="2"/>
    </row>
    <row r="7" spans="1:25" ht="25.5" customHeight="1">
      <c r="A7" s="28"/>
      <c r="B7" s="6" t="s">
        <v>31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0.06</v>
      </c>
      <c r="P7" s="7"/>
      <c r="Q7" s="7"/>
      <c r="R7" s="7"/>
      <c r="S7" s="7"/>
      <c r="T7" s="7"/>
      <c r="U7" s="7"/>
      <c r="V7" s="7"/>
      <c r="W7" s="2"/>
      <c r="X7" s="2"/>
      <c r="Y7" s="2"/>
    </row>
    <row r="8" spans="1:25" ht="14.25" customHeight="1">
      <c r="A8" s="28"/>
      <c r="B8" s="6" t="s">
        <v>32</v>
      </c>
      <c r="C8" s="7"/>
      <c r="D8" s="7"/>
      <c r="E8" s="7"/>
      <c r="F8" s="7"/>
      <c r="G8" s="7">
        <v>0.02</v>
      </c>
      <c r="H8" s="7"/>
      <c r="I8" s="7">
        <v>0.15</v>
      </c>
      <c r="J8" s="7"/>
      <c r="K8" s="7"/>
      <c r="L8" s="7">
        <v>0.003</v>
      </c>
      <c r="M8" s="7"/>
      <c r="N8" s="7"/>
      <c r="O8" s="7"/>
      <c r="P8" s="7"/>
      <c r="Q8" s="7"/>
      <c r="R8" s="7"/>
      <c r="S8" s="7"/>
      <c r="T8" s="7"/>
      <c r="U8" s="7"/>
      <c r="V8" s="7"/>
      <c r="W8" s="2"/>
      <c r="X8" s="2"/>
      <c r="Y8" s="2"/>
    </row>
    <row r="9" spans="1:25" ht="15">
      <c r="A9" s="28"/>
      <c r="B9" s="6" t="s">
        <v>33</v>
      </c>
      <c r="C9" s="7">
        <v>0.04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  <c r="X9" s="2"/>
      <c r="Y9" s="2"/>
    </row>
    <row r="10" spans="1:25" ht="15.75" customHeight="1">
      <c r="A10" s="17" t="s">
        <v>34</v>
      </c>
      <c r="B10" s="18"/>
      <c r="C10" s="7">
        <f aca="true" t="shared" si="0" ref="C10:U10">SUM(C6:C9)</f>
        <v>0.04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0.03</v>
      </c>
      <c r="H10" s="7">
        <f t="shared" si="0"/>
        <v>0.008</v>
      </c>
      <c r="I10" s="7">
        <f t="shared" si="0"/>
        <v>0.2</v>
      </c>
      <c r="J10" s="7">
        <f t="shared" si="0"/>
        <v>0</v>
      </c>
      <c r="K10" s="7">
        <f t="shared" si="0"/>
        <v>0</v>
      </c>
      <c r="L10" s="7">
        <f t="shared" si="0"/>
        <v>0.003</v>
      </c>
      <c r="M10" s="7">
        <f t="shared" si="0"/>
        <v>0.002</v>
      </c>
      <c r="N10" s="7">
        <f t="shared" si="0"/>
        <v>0.09</v>
      </c>
      <c r="O10" s="7">
        <f t="shared" si="0"/>
        <v>0.06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/>
      <c r="W10" s="2"/>
      <c r="X10" s="2"/>
      <c r="Y10" s="2"/>
    </row>
    <row r="11" spans="1:25" ht="24" customHeight="1">
      <c r="A11" s="30" t="s">
        <v>35</v>
      </c>
      <c r="B11" s="31"/>
      <c r="C11" s="7">
        <f>PRODUCT(C10,26)</f>
        <v>1.04</v>
      </c>
      <c r="D11" s="7">
        <f aca="true" t="shared" si="1" ref="D11:U11">PRODUCT(D10,26)</f>
        <v>0</v>
      </c>
      <c r="E11" s="7">
        <f t="shared" si="1"/>
        <v>0</v>
      </c>
      <c r="F11" s="7">
        <f t="shared" si="1"/>
        <v>0</v>
      </c>
      <c r="G11" s="7">
        <f t="shared" si="1"/>
        <v>0.78</v>
      </c>
      <c r="H11" s="7">
        <f t="shared" si="1"/>
        <v>0.20800000000000002</v>
      </c>
      <c r="I11" s="7">
        <f t="shared" si="1"/>
        <v>5.2</v>
      </c>
      <c r="J11" s="7">
        <f t="shared" si="1"/>
        <v>0</v>
      </c>
      <c r="K11" s="7">
        <f t="shared" si="1"/>
        <v>0</v>
      </c>
      <c r="L11" s="7">
        <f t="shared" si="1"/>
        <v>0.078</v>
      </c>
      <c r="M11" s="7">
        <f t="shared" si="1"/>
        <v>0.052000000000000005</v>
      </c>
      <c r="N11" s="7">
        <f t="shared" si="1"/>
        <v>2.34</v>
      </c>
      <c r="O11" s="7">
        <f t="shared" si="1"/>
        <v>1.56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  <c r="V11" s="7"/>
      <c r="W11" s="2"/>
      <c r="X11" s="2"/>
      <c r="Y11" s="2"/>
    </row>
    <row r="12" spans="1:25" s="8" customFormat="1" ht="15">
      <c r="A12" s="19" t="s">
        <v>36</v>
      </c>
      <c r="B12" s="20"/>
      <c r="C12" s="7">
        <f aca="true" t="shared" si="2" ref="C12:U12">PRODUCT(C10,C13)</f>
        <v>3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2.1</v>
      </c>
      <c r="H12" s="7">
        <f t="shared" si="2"/>
        <v>4.8</v>
      </c>
      <c r="I12" s="7">
        <f t="shared" si="2"/>
        <v>13</v>
      </c>
      <c r="J12" s="7">
        <f t="shared" si="2"/>
        <v>0</v>
      </c>
      <c r="K12" s="7">
        <f t="shared" si="2"/>
        <v>0</v>
      </c>
      <c r="L12" s="7">
        <f t="shared" si="2"/>
        <v>1.5</v>
      </c>
      <c r="M12" s="7">
        <f t="shared" si="2"/>
        <v>0.05</v>
      </c>
      <c r="N12" s="7">
        <f t="shared" si="2"/>
        <v>8.549999999999999</v>
      </c>
      <c r="O12" s="7">
        <f t="shared" si="2"/>
        <v>7.199999999999999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>SUM(C12:U12)</f>
        <v>40.2</v>
      </c>
      <c r="W12" s="3"/>
      <c r="X12" s="3"/>
      <c r="Y12" s="3"/>
    </row>
    <row r="13" spans="1:25" ht="15">
      <c r="A13" s="17" t="s">
        <v>37</v>
      </c>
      <c r="B13" s="18"/>
      <c r="C13" s="9">
        <v>75</v>
      </c>
      <c r="D13" s="7">
        <v>60</v>
      </c>
      <c r="E13" s="7">
        <v>70</v>
      </c>
      <c r="F13" s="7">
        <v>150</v>
      </c>
      <c r="G13" s="7">
        <v>70</v>
      </c>
      <c r="H13" s="7">
        <v>600</v>
      </c>
      <c r="I13" s="7">
        <v>65</v>
      </c>
      <c r="J13" s="9">
        <v>200</v>
      </c>
      <c r="K13" s="7">
        <v>210</v>
      </c>
      <c r="L13" s="7">
        <v>500</v>
      </c>
      <c r="M13" s="7">
        <v>25</v>
      </c>
      <c r="N13" s="7">
        <v>95</v>
      </c>
      <c r="O13" s="7">
        <v>120</v>
      </c>
      <c r="P13" s="7">
        <v>100</v>
      </c>
      <c r="Q13" s="9">
        <v>180</v>
      </c>
      <c r="R13" s="7">
        <v>0</v>
      </c>
      <c r="S13" s="7">
        <v>0</v>
      </c>
      <c r="T13" s="7">
        <v>0</v>
      </c>
      <c r="U13" s="7">
        <v>25</v>
      </c>
      <c r="V13" s="7"/>
      <c r="W13" s="2"/>
      <c r="X13" s="2"/>
      <c r="Y13" s="2"/>
    </row>
    <row r="14" spans="1:25" ht="15">
      <c r="A14" s="30" t="s">
        <v>38</v>
      </c>
      <c r="B14" s="31"/>
      <c r="C14" s="7">
        <f>PRODUCT(C11,C13)</f>
        <v>78</v>
      </c>
      <c r="D14" s="7">
        <f aca="true" t="shared" si="3" ref="D14:O14">PRODUCT(D11,D13)</f>
        <v>0</v>
      </c>
      <c r="E14" s="7">
        <f t="shared" si="3"/>
        <v>0</v>
      </c>
      <c r="F14" s="7">
        <f t="shared" si="3"/>
        <v>0</v>
      </c>
      <c r="G14" s="7">
        <f t="shared" si="3"/>
        <v>54.6</v>
      </c>
      <c r="H14" s="7">
        <f t="shared" si="3"/>
        <v>124.80000000000001</v>
      </c>
      <c r="I14" s="7">
        <f t="shared" si="3"/>
        <v>338</v>
      </c>
      <c r="J14" s="7">
        <f t="shared" si="3"/>
        <v>0</v>
      </c>
      <c r="K14" s="7">
        <f t="shared" si="3"/>
        <v>0</v>
      </c>
      <c r="L14" s="7">
        <f t="shared" si="3"/>
        <v>39</v>
      </c>
      <c r="M14" s="7">
        <f t="shared" si="3"/>
        <v>1.3</v>
      </c>
      <c r="N14" s="7">
        <f t="shared" si="3"/>
        <v>222.29999999999998</v>
      </c>
      <c r="O14" s="7">
        <f t="shared" si="3"/>
        <v>187.20000000000002</v>
      </c>
      <c r="P14" s="7">
        <f aca="true" t="shared" si="4" ref="P14:U14">PRODUCT(P11,P13)</f>
        <v>0</v>
      </c>
      <c r="Q14" s="7">
        <f t="shared" si="4"/>
        <v>0</v>
      </c>
      <c r="R14" s="7">
        <f t="shared" si="4"/>
        <v>0</v>
      </c>
      <c r="S14" s="7">
        <f t="shared" si="4"/>
        <v>0</v>
      </c>
      <c r="T14" s="7">
        <f t="shared" si="4"/>
        <v>0</v>
      </c>
      <c r="U14" s="7">
        <f t="shared" si="4"/>
        <v>0</v>
      </c>
      <c r="V14" s="7">
        <f>SUM(C14:U14)</f>
        <v>1045.1999999999998</v>
      </c>
      <c r="W14" s="2"/>
      <c r="X14" s="2"/>
      <c r="Y14" s="2"/>
    </row>
    <row r="15" spans="1:25" ht="30.75" customHeight="1" thickBot="1">
      <c r="A15" s="28" t="s">
        <v>39</v>
      </c>
      <c r="B15" s="10" t="s">
        <v>40</v>
      </c>
      <c r="C15" s="7"/>
      <c r="D15" s="7"/>
      <c r="E15" s="7"/>
      <c r="F15" s="7">
        <v>0.005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0.005</v>
      </c>
      <c r="R15" s="7">
        <v>0.015</v>
      </c>
      <c r="S15" s="7"/>
      <c r="T15" s="7"/>
      <c r="U15" s="7"/>
      <c r="V15" s="7"/>
      <c r="W15" s="2"/>
      <c r="X15" s="2"/>
      <c r="Y15" s="2"/>
    </row>
    <row r="16" spans="1:25" ht="27" customHeight="1" thickBot="1">
      <c r="A16" s="28"/>
      <c r="B16" s="10" t="s">
        <v>41</v>
      </c>
      <c r="C16" s="7"/>
      <c r="D16" s="7"/>
      <c r="E16" s="7">
        <v>0.01</v>
      </c>
      <c r="F16" s="7">
        <v>0.001</v>
      </c>
      <c r="G16" s="7"/>
      <c r="H16" s="7"/>
      <c r="I16" s="7"/>
      <c r="J16" s="7"/>
      <c r="K16" s="7">
        <v>0.09</v>
      </c>
      <c r="L16" s="7"/>
      <c r="M16" s="7">
        <v>0.001</v>
      </c>
      <c r="N16" s="7"/>
      <c r="O16" s="7"/>
      <c r="P16" s="7"/>
      <c r="Q16" s="7"/>
      <c r="R16" s="7"/>
      <c r="S16" s="7">
        <v>0.005</v>
      </c>
      <c r="T16" s="7">
        <v>0.1</v>
      </c>
      <c r="U16" s="7">
        <v>0.002</v>
      </c>
      <c r="V16" s="7"/>
      <c r="W16" s="2"/>
      <c r="X16" s="2"/>
      <c r="Y16" s="2"/>
    </row>
    <row r="17" spans="1:25" ht="15" customHeight="1" thickBot="1">
      <c r="A17" s="28"/>
      <c r="B17" s="10" t="s">
        <v>17</v>
      </c>
      <c r="C17" s="7"/>
      <c r="D17" s="7"/>
      <c r="E17" s="7"/>
      <c r="F17" s="7"/>
      <c r="G17" s="7"/>
      <c r="H17" s="7"/>
      <c r="I17" s="7"/>
      <c r="J17" s="9">
        <v>0.11</v>
      </c>
      <c r="K17" s="7"/>
      <c r="L17" s="7"/>
      <c r="M17" s="7">
        <v>0.002</v>
      </c>
      <c r="N17" s="7"/>
      <c r="O17" s="7"/>
      <c r="P17" s="7"/>
      <c r="Q17" s="7"/>
      <c r="R17" s="7"/>
      <c r="S17" s="7"/>
      <c r="T17" s="7"/>
      <c r="U17" s="7"/>
      <c r="V17" s="7"/>
      <c r="W17" s="2"/>
      <c r="X17" s="2"/>
      <c r="Y17" s="2"/>
    </row>
    <row r="18" spans="1:25" ht="20.25" customHeight="1" thickBot="1">
      <c r="A18" s="28"/>
      <c r="B18" s="10" t="s">
        <v>42</v>
      </c>
      <c r="C18" s="7"/>
      <c r="D18" s="7"/>
      <c r="E18" s="7"/>
      <c r="F18" s="7"/>
      <c r="G18" s="7"/>
      <c r="H18" s="7">
        <v>0.008</v>
      </c>
      <c r="I18" s="7"/>
      <c r="J18" s="7"/>
      <c r="K18" s="7"/>
      <c r="L18" s="7"/>
      <c r="M18" s="7">
        <v>0.001</v>
      </c>
      <c r="N18" s="7"/>
      <c r="O18" s="7"/>
      <c r="P18" s="7"/>
      <c r="Q18" s="7"/>
      <c r="R18" s="7"/>
      <c r="S18" s="7"/>
      <c r="T18" s="7">
        <v>0.25</v>
      </c>
      <c r="U18" s="7"/>
      <c r="V18" s="7"/>
      <c r="W18" s="2"/>
      <c r="X18" s="2"/>
      <c r="Y18" s="2"/>
    </row>
    <row r="19" spans="1:25" ht="19.5" customHeight="1" thickBot="1">
      <c r="A19" s="28"/>
      <c r="B19" s="10" t="s">
        <v>23</v>
      </c>
      <c r="C19" s="7"/>
      <c r="D19" s="7"/>
      <c r="E19" s="7"/>
      <c r="F19" s="7"/>
      <c r="G19" s="7">
        <v>0.02</v>
      </c>
      <c r="H19" s="7"/>
      <c r="I19" s="7"/>
      <c r="J19" s="7"/>
      <c r="K19" s="7"/>
      <c r="L19" s="7"/>
      <c r="M19" s="7"/>
      <c r="N19" s="7"/>
      <c r="O19" s="7"/>
      <c r="P19" s="7">
        <v>0.03</v>
      </c>
      <c r="Q19" s="7"/>
      <c r="R19" s="7"/>
      <c r="S19" s="7"/>
      <c r="T19" s="7"/>
      <c r="U19" s="7"/>
      <c r="V19" s="7"/>
      <c r="W19" s="2"/>
      <c r="X19" s="2"/>
      <c r="Y19" s="2"/>
    </row>
    <row r="20" spans="1:25" ht="15.75" thickBot="1">
      <c r="A20" s="28"/>
      <c r="B20" s="10" t="s">
        <v>10</v>
      </c>
      <c r="C20" s="7">
        <v>0.04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"/>
      <c r="X20" s="2"/>
      <c r="Y20" s="2"/>
    </row>
    <row r="21" spans="1:25" ht="18" customHeight="1" thickBot="1">
      <c r="A21" s="28"/>
      <c r="B21" s="10" t="s">
        <v>11</v>
      </c>
      <c r="C21" s="7"/>
      <c r="D21" s="7">
        <v>0.03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"/>
      <c r="X21" s="2"/>
      <c r="Y21" s="2"/>
    </row>
    <row r="22" spans="1:25" ht="13.5" customHeight="1">
      <c r="A22" s="17" t="s">
        <v>34</v>
      </c>
      <c r="B22" s="18"/>
      <c r="C22" s="7">
        <f>SUM(C15:C21)</f>
        <v>0.04</v>
      </c>
      <c r="D22" s="7">
        <f aca="true" t="shared" si="5" ref="D22:O22">SUM(D15:D21)</f>
        <v>0.03</v>
      </c>
      <c r="E22" s="7">
        <f t="shared" si="5"/>
        <v>0.01</v>
      </c>
      <c r="F22" s="7">
        <f t="shared" si="5"/>
        <v>0.006</v>
      </c>
      <c r="G22" s="7">
        <f t="shared" si="5"/>
        <v>0.02</v>
      </c>
      <c r="H22" s="7">
        <f t="shared" si="5"/>
        <v>0.008</v>
      </c>
      <c r="I22" s="7">
        <f t="shared" si="5"/>
        <v>0</v>
      </c>
      <c r="J22" s="7">
        <f t="shared" si="5"/>
        <v>0.11</v>
      </c>
      <c r="K22" s="7">
        <f t="shared" si="5"/>
        <v>0.09</v>
      </c>
      <c r="L22" s="7">
        <f t="shared" si="5"/>
        <v>0</v>
      </c>
      <c r="M22" s="7">
        <f t="shared" si="5"/>
        <v>0.004</v>
      </c>
      <c r="N22" s="7">
        <f t="shared" si="5"/>
        <v>0</v>
      </c>
      <c r="O22" s="7">
        <f t="shared" si="5"/>
        <v>0</v>
      </c>
      <c r="P22" s="7">
        <f aca="true" t="shared" si="6" ref="P22:U22">SUM(P15:P21)</f>
        <v>0.03</v>
      </c>
      <c r="Q22" s="7">
        <f t="shared" si="6"/>
        <v>0.005</v>
      </c>
      <c r="R22" s="7">
        <f t="shared" si="6"/>
        <v>0.015</v>
      </c>
      <c r="S22" s="7">
        <f t="shared" si="6"/>
        <v>0.005</v>
      </c>
      <c r="T22" s="7">
        <f t="shared" si="6"/>
        <v>0.35</v>
      </c>
      <c r="U22" s="7">
        <f t="shared" si="6"/>
        <v>0.002</v>
      </c>
      <c r="V22" s="7"/>
      <c r="W22" s="2"/>
      <c r="X22" s="2"/>
      <c r="Y22" s="2"/>
    </row>
    <row r="23" spans="1:25" ht="24" customHeight="1">
      <c r="A23" s="30" t="s">
        <v>43</v>
      </c>
      <c r="B23" s="31"/>
      <c r="C23" s="7">
        <f>PRODUCT(C22,25)</f>
        <v>1</v>
      </c>
      <c r="D23" s="7">
        <f aca="true" t="shared" si="7" ref="D23:U23">PRODUCT(D22,25)</f>
        <v>0.75</v>
      </c>
      <c r="E23" s="7">
        <f t="shared" si="7"/>
        <v>0.25</v>
      </c>
      <c r="F23" s="7">
        <f t="shared" si="7"/>
        <v>0.15</v>
      </c>
      <c r="G23" s="7">
        <f t="shared" si="7"/>
        <v>0.5</v>
      </c>
      <c r="H23" s="7">
        <f t="shared" si="7"/>
        <v>0.2</v>
      </c>
      <c r="I23" s="7">
        <f t="shared" si="7"/>
        <v>0</v>
      </c>
      <c r="J23" s="7">
        <f t="shared" si="7"/>
        <v>2.75</v>
      </c>
      <c r="K23" s="7">
        <f t="shared" si="7"/>
        <v>2.25</v>
      </c>
      <c r="L23" s="7">
        <f t="shared" si="7"/>
        <v>0</v>
      </c>
      <c r="M23" s="7">
        <f t="shared" si="7"/>
        <v>0.1</v>
      </c>
      <c r="N23" s="7">
        <f t="shared" si="7"/>
        <v>0</v>
      </c>
      <c r="O23" s="7">
        <f t="shared" si="7"/>
        <v>0</v>
      </c>
      <c r="P23" s="7">
        <f t="shared" si="7"/>
        <v>0.75</v>
      </c>
      <c r="Q23" s="7">
        <f t="shared" si="7"/>
        <v>0.125</v>
      </c>
      <c r="R23" s="7">
        <f t="shared" si="7"/>
        <v>0.375</v>
      </c>
      <c r="S23" s="7">
        <f t="shared" si="7"/>
        <v>0.125</v>
      </c>
      <c r="T23" s="7">
        <f t="shared" si="7"/>
        <v>8.75</v>
      </c>
      <c r="U23" s="7">
        <f t="shared" si="7"/>
        <v>0.05</v>
      </c>
      <c r="V23" s="7"/>
      <c r="W23" s="2"/>
      <c r="X23" s="2"/>
      <c r="Y23" s="2"/>
    </row>
    <row r="24" spans="1:25" ht="15">
      <c r="A24" s="19" t="s">
        <v>36</v>
      </c>
      <c r="B24" s="20"/>
      <c r="C24" s="7">
        <f>PRODUCT(C22,C25)</f>
        <v>3</v>
      </c>
      <c r="D24" s="7">
        <f aca="true" t="shared" si="8" ref="D24:O24">PRODUCT(D22,D25)</f>
        <v>1.7999999999999998</v>
      </c>
      <c r="E24" s="7">
        <f t="shared" si="8"/>
        <v>0.7000000000000001</v>
      </c>
      <c r="F24" s="7">
        <f t="shared" si="8"/>
        <v>0.9</v>
      </c>
      <c r="G24" s="7">
        <f t="shared" si="8"/>
        <v>1.4000000000000001</v>
      </c>
      <c r="H24" s="7">
        <f t="shared" si="8"/>
        <v>4.8</v>
      </c>
      <c r="I24" s="7">
        <f t="shared" si="8"/>
        <v>0</v>
      </c>
      <c r="J24" s="7">
        <f t="shared" si="8"/>
        <v>22</v>
      </c>
      <c r="K24" s="7">
        <f t="shared" si="8"/>
        <v>18.9</v>
      </c>
      <c r="L24" s="7">
        <f t="shared" si="8"/>
        <v>0</v>
      </c>
      <c r="M24" s="7">
        <f t="shared" si="8"/>
        <v>0.1</v>
      </c>
      <c r="N24" s="7">
        <f t="shared" si="8"/>
        <v>0</v>
      </c>
      <c r="O24" s="7">
        <f t="shared" si="8"/>
        <v>0</v>
      </c>
      <c r="P24" s="7">
        <f aca="true" t="shared" si="9" ref="P24:U24">PRODUCT(P22,P25)</f>
        <v>3</v>
      </c>
      <c r="Q24" s="7">
        <f t="shared" si="9"/>
        <v>0.9</v>
      </c>
      <c r="R24" s="7">
        <f t="shared" si="9"/>
        <v>0</v>
      </c>
      <c r="S24" s="7">
        <f t="shared" si="9"/>
        <v>0</v>
      </c>
      <c r="T24" s="7">
        <f t="shared" si="9"/>
        <v>0</v>
      </c>
      <c r="U24" s="7">
        <f t="shared" si="9"/>
        <v>0.05</v>
      </c>
      <c r="V24" s="7">
        <f>SUM(C24:U24)</f>
        <v>57.55</v>
      </c>
      <c r="W24" s="2"/>
      <c r="X24" s="2"/>
      <c r="Y24" s="2"/>
    </row>
    <row r="25" spans="1:25" ht="15" customHeight="1">
      <c r="A25" s="17" t="s">
        <v>37</v>
      </c>
      <c r="B25" s="18"/>
      <c r="C25" s="9">
        <v>75</v>
      </c>
      <c r="D25" s="7">
        <v>60</v>
      </c>
      <c r="E25" s="7">
        <v>70</v>
      </c>
      <c r="F25" s="7">
        <v>150</v>
      </c>
      <c r="G25" s="7">
        <v>70</v>
      </c>
      <c r="H25" s="7">
        <v>600</v>
      </c>
      <c r="I25" s="7">
        <v>65</v>
      </c>
      <c r="J25" s="9">
        <v>200</v>
      </c>
      <c r="K25" s="7">
        <v>210</v>
      </c>
      <c r="L25" s="7">
        <v>500</v>
      </c>
      <c r="M25" s="7">
        <v>25</v>
      </c>
      <c r="N25" s="7">
        <v>110</v>
      </c>
      <c r="O25" s="7">
        <v>120</v>
      </c>
      <c r="P25" s="7">
        <v>100</v>
      </c>
      <c r="Q25" s="9">
        <v>180</v>
      </c>
      <c r="R25" s="7">
        <v>0</v>
      </c>
      <c r="S25" s="7">
        <v>0</v>
      </c>
      <c r="T25" s="7">
        <v>0</v>
      </c>
      <c r="U25" s="7">
        <v>25</v>
      </c>
      <c r="V25" s="7"/>
      <c r="W25" s="2"/>
      <c r="X25" s="2"/>
      <c r="Y25" s="2"/>
    </row>
    <row r="26" spans="1:25" ht="15" customHeight="1">
      <c r="A26" s="30" t="s">
        <v>38</v>
      </c>
      <c r="B26" s="31"/>
      <c r="C26" s="7">
        <f>PRODUCT(C23,C25)</f>
        <v>75</v>
      </c>
      <c r="D26" s="7">
        <f aca="true" t="shared" si="10" ref="D26:M26">PRODUCT(D23,D25)</f>
        <v>45</v>
      </c>
      <c r="E26" s="7">
        <f t="shared" si="10"/>
        <v>17.5</v>
      </c>
      <c r="F26" s="7">
        <f t="shared" si="10"/>
        <v>22.5</v>
      </c>
      <c r="G26" s="7">
        <f t="shared" si="10"/>
        <v>35</v>
      </c>
      <c r="H26" s="7">
        <f t="shared" si="10"/>
        <v>120</v>
      </c>
      <c r="I26" s="7">
        <f t="shared" si="10"/>
        <v>0</v>
      </c>
      <c r="J26" s="7">
        <f t="shared" si="10"/>
        <v>550</v>
      </c>
      <c r="K26" s="7">
        <f t="shared" si="10"/>
        <v>472.5</v>
      </c>
      <c r="L26" s="7">
        <f t="shared" si="10"/>
        <v>0</v>
      </c>
      <c r="M26" s="7">
        <f t="shared" si="10"/>
        <v>2.5</v>
      </c>
      <c r="N26" s="7">
        <f aca="true" t="shared" si="11" ref="N26:U26">PRODUCT(N23,N25)</f>
        <v>0</v>
      </c>
      <c r="O26" s="7">
        <f t="shared" si="11"/>
        <v>0</v>
      </c>
      <c r="P26" s="7">
        <f t="shared" si="11"/>
        <v>75</v>
      </c>
      <c r="Q26" s="7">
        <f t="shared" si="11"/>
        <v>22.5</v>
      </c>
      <c r="R26" s="7">
        <f t="shared" si="11"/>
        <v>0</v>
      </c>
      <c r="S26" s="7">
        <f t="shared" si="11"/>
        <v>0</v>
      </c>
      <c r="T26" s="7">
        <f t="shared" si="11"/>
        <v>0</v>
      </c>
      <c r="U26" s="7">
        <f t="shared" si="11"/>
        <v>1.25</v>
      </c>
      <c r="V26" s="7">
        <f>SUM(C26:U26)</f>
        <v>1438.75</v>
      </c>
      <c r="W26" s="2"/>
      <c r="X26" s="2"/>
      <c r="Y26" s="2"/>
    </row>
    <row r="27" spans="1:25" ht="15" customHeight="1">
      <c r="A27" s="30" t="s">
        <v>44</v>
      </c>
      <c r="B27" s="31"/>
      <c r="C27" s="7">
        <f>SUM(C11,C23)</f>
        <v>2.04</v>
      </c>
      <c r="D27" s="7">
        <f aca="true" t="shared" si="12" ref="D27:U27">SUM(D11,D23)</f>
        <v>0.75</v>
      </c>
      <c r="E27" s="7">
        <f t="shared" si="12"/>
        <v>0.25</v>
      </c>
      <c r="F27" s="7">
        <f t="shared" si="12"/>
        <v>0.15</v>
      </c>
      <c r="G27" s="7">
        <f t="shared" si="12"/>
        <v>1.28</v>
      </c>
      <c r="H27" s="7">
        <f t="shared" si="12"/>
        <v>0.40800000000000003</v>
      </c>
      <c r="I27" s="7">
        <f t="shared" si="12"/>
        <v>5.2</v>
      </c>
      <c r="J27" s="7">
        <f t="shared" si="12"/>
        <v>2.75</v>
      </c>
      <c r="K27" s="7">
        <f t="shared" si="12"/>
        <v>2.25</v>
      </c>
      <c r="L27" s="7">
        <f t="shared" si="12"/>
        <v>0.078</v>
      </c>
      <c r="M27" s="7">
        <f t="shared" si="12"/>
        <v>0.15200000000000002</v>
      </c>
      <c r="N27" s="7">
        <f t="shared" si="12"/>
        <v>2.34</v>
      </c>
      <c r="O27" s="7">
        <f t="shared" si="12"/>
        <v>1.56</v>
      </c>
      <c r="P27" s="7">
        <f t="shared" si="12"/>
        <v>0.75</v>
      </c>
      <c r="Q27" s="7">
        <f t="shared" si="12"/>
        <v>0.125</v>
      </c>
      <c r="R27" s="7">
        <f t="shared" si="12"/>
        <v>0.375</v>
      </c>
      <c r="S27" s="7">
        <f t="shared" si="12"/>
        <v>0.125</v>
      </c>
      <c r="T27" s="7">
        <f t="shared" si="12"/>
        <v>8.75</v>
      </c>
      <c r="U27" s="7">
        <f t="shared" si="12"/>
        <v>0.05</v>
      </c>
      <c r="V27" s="7"/>
      <c r="W27" s="2"/>
      <c r="X27" s="2"/>
      <c r="Y27" s="2"/>
    </row>
    <row r="28" spans="1:25" ht="15">
      <c r="A28" s="11" t="s">
        <v>45</v>
      </c>
      <c r="B28" s="11"/>
      <c r="C28" s="22">
        <f>SUM(V12,V24)</f>
        <v>97.75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2"/>
      <c r="V28" s="12"/>
      <c r="W28" s="2"/>
      <c r="X28" s="2"/>
      <c r="Y28" s="2"/>
    </row>
    <row r="29" spans="1:25" ht="15">
      <c r="A29" s="21" t="s">
        <v>46</v>
      </c>
      <c r="B29" s="21"/>
      <c r="C29" s="21"/>
      <c r="D29" s="21"/>
      <c r="E29" s="21"/>
      <c r="F29" s="21"/>
      <c r="G29" s="21"/>
      <c r="H29" s="21"/>
      <c r="I29" s="21"/>
      <c r="J29" s="21"/>
      <c r="K29" s="13"/>
      <c r="L29" s="23">
        <f>SUM(V14,V26)</f>
        <v>2483.95</v>
      </c>
      <c r="M29" s="23"/>
      <c r="N29" s="14"/>
      <c r="O29" s="14"/>
      <c r="P29" s="13"/>
      <c r="Q29" s="13"/>
      <c r="R29" s="13"/>
      <c r="S29" s="12"/>
      <c r="T29" s="12"/>
      <c r="U29" s="12"/>
      <c r="V29" s="12"/>
      <c r="W29" s="2"/>
      <c r="X29" s="2"/>
      <c r="Y29" s="2"/>
    </row>
    <row r="30" spans="1:25" ht="15">
      <c r="A30" s="16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5"/>
      <c r="P30" s="15"/>
      <c r="Q30" s="15"/>
      <c r="R30" s="15"/>
      <c r="S30" s="2"/>
      <c r="T30" s="2"/>
      <c r="U30" s="2"/>
      <c r="V30" s="2"/>
      <c r="W30" s="2"/>
      <c r="X30" s="2"/>
      <c r="Y30" s="2"/>
    </row>
  </sheetData>
  <sheetProtection/>
  <mergeCells count="21">
    <mergeCell ref="A15:A21"/>
    <mergeCell ref="A26:B26"/>
    <mergeCell ref="A27:B27"/>
    <mergeCell ref="A11:B11"/>
    <mergeCell ref="A14:B14"/>
    <mergeCell ref="A23:B23"/>
    <mergeCell ref="A13:B13"/>
    <mergeCell ref="B3:C3"/>
    <mergeCell ref="A5:B5"/>
    <mergeCell ref="A10:B10"/>
    <mergeCell ref="A12:B12"/>
    <mergeCell ref="A4:Y4"/>
    <mergeCell ref="A6:A9"/>
    <mergeCell ref="D3:H3"/>
    <mergeCell ref="A30:N30"/>
    <mergeCell ref="A22:B22"/>
    <mergeCell ref="A25:B25"/>
    <mergeCell ref="A24:B24"/>
    <mergeCell ref="A29:J29"/>
    <mergeCell ref="C28:D28"/>
    <mergeCell ref="L29:M29"/>
  </mergeCells>
  <printOptions/>
  <pageMargins left="0.10416666666666667" right="0.010416666666666666" top="0.16666666666666666" bottom="0.031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2024-02-26T10:48:54Z</dcterms:created>
  <dcterms:modified xsi:type="dcterms:W3CDTF">2024-02-26T10:48:56Z</dcterms:modified>
  <cp:category/>
  <cp:version/>
  <cp:contentType/>
  <cp:contentStatus/>
</cp:coreProperties>
</file>