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<sst xmlns="http://schemas.openxmlformats.org/spreadsheetml/2006/main" count="55" uniqueCount="51">
  <si>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МЕНЮ-требование</t>
  </si>
  <si>
    <t>УТВЕРЖДАЮ</t>
  </si>
  <si>
    <t xml:space="preserve">на выдачу продуктов на льготное питание детей </t>
  </si>
  <si>
    <t xml:space="preserve">Директор МБОУ СОШ с.Новое Демкино                        </t>
  </si>
  <si>
    <t>на                          2017г</t>
  </si>
  <si>
    <t>2023-2024 уч.год</t>
  </si>
  <si>
    <t>Сезон: осень-зима</t>
  </si>
  <si>
    <t>___________________ Бабурина С.В.</t>
  </si>
  <si>
    <t>МБОУ СОШ с.Новое Демкино</t>
  </si>
  <si>
    <t>Меню №    6</t>
  </si>
  <si>
    <t>Хлеб пшенич</t>
  </si>
  <si>
    <t>Хлеб ржано-пшенич</t>
  </si>
  <si>
    <t>Сахар</t>
  </si>
  <si>
    <t>Сл.масло</t>
  </si>
  <si>
    <t>Макароны</t>
  </si>
  <si>
    <t>Сметана</t>
  </si>
  <si>
    <t>Свежие яблоки</t>
  </si>
  <si>
    <t>Вермишель</t>
  </si>
  <si>
    <t>Молоко</t>
  </si>
  <si>
    <t>Масло растит</t>
  </si>
  <si>
    <t>Тефтели</t>
  </si>
  <si>
    <t>Чай</t>
  </si>
  <si>
    <t>Соль</t>
  </si>
  <si>
    <t>морковь</t>
  </si>
  <si>
    <t>лук репчатый</t>
  </si>
  <si>
    <t>капуста</t>
  </si>
  <si>
    <t>картофель</t>
  </si>
  <si>
    <t>Итого</t>
  </si>
  <si>
    <t>Завтрак</t>
  </si>
  <si>
    <t xml:space="preserve">Суп молочный вермишелевый </t>
  </si>
  <si>
    <t>Масло сливочное</t>
  </si>
  <si>
    <t>Чай с молоком</t>
  </si>
  <si>
    <t>Хлеб из муки пшенич</t>
  </si>
  <si>
    <t>Итого на одного человека</t>
  </si>
  <si>
    <t>Сумма на одного</t>
  </si>
  <si>
    <t>Итого к выдаче на общее число довольствующих 26</t>
  </si>
  <si>
    <t>Цена</t>
  </si>
  <si>
    <t>На сумму</t>
  </si>
  <si>
    <t>Обед</t>
  </si>
  <si>
    <t>Овощи свежие в нарезке</t>
  </si>
  <si>
    <t>Суп овощной со смет</t>
  </si>
  <si>
    <t>Тефтели мясные</t>
  </si>
  <si>
    <t>Макаронные изделия отварные</t>
  </si>
  <si>
    <t>Компот из свежих яблок</t>
  </si>
  <si>
    <t>Хлеб пшеничный</t>
  </si>
  <si>
    <t>Хлеб ржано-пшеничный</t>
  </si>
  <si>
    <t>Итого к выдаче на общее число довольствующих  25</t>
  </si>
  <si>
    <t>Продукты на день</t>
  </si>
  <si>
    <t>Итого на одного человека:</t>
  </si>
  <si>
    <t xml:space="preserve">Итого к выдаче на общее число довольствующих                    Сумма </t>
  </si>
  <si>
    <t>Принял повар ______________________                                               Бухгалтер _________________________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</si>
</sst>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textRotation="90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10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 applyAlignment="1">
      <alignment/>
    </xf>
    <xf numFmtId="0" fontId="10" fillId="0" borderId="0" xfId="0" applyFont="1" applyAlignment="1">
      <alignment/>
    </xf>
    <xf numFmtId="0" fontId="46" fillId="0" borderId="0" xfId="0" applyFont="1" applyAlignment="1">
      <alignment horizontal="left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6" fillId="0" borderId="13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6" fillId="0" borderId="13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Y33"/>
  <sheetViews>
    <sheetView tabSelected="1" view="pageLayout" workbookViewId="0" topLeftCell="A1">
      <selection activeCell="A4" sqref="A4:Y4"/>
    </sheetView>
  </sheetViews>
  <sheetFormatPr defaultColWidth="9.140625" defaultRowHeight="15" customHeight="1"/>
  <cols>
    <col min="1" max="1" width="3.57421875" style="1" customWidth="1"/>
    <col min="2" max="2" width="19.28125" style="1" customWidth="1"/>
    <col min="3" max="3" width="4.8515625" style="1" customWidth="1"/>
    <col min="4" max="4" width="5.00390625" style="1" customWidth="1"/>
    <col min="5" max="5" width="5.421875" style="1" customWidth="1"/>
    <col min="6" max="6" width="6.57421875" style="1" customWidth="1"/>
    <col min="7" max="8" width="6.00390625" style="1" customWidth="1"/>
    <col min="9" max="9" width="7.00390625" style="1" customWidth="1"/>
    <col min="10" max="11" width="7.421875" style="9" customWidth="1"/>
    <col min="12" max="12" width="5.421875" style="1" customWidth="1"/>
    <col min="13" max="13" width="6.421875" style="1" customWidth="1"/>
    <col min="14" max="14" width="6.140625" style="1" customWidth="1"/>
    <col min="15" max="15" width="7.140625" style="1" customWidth="1"/>
    <col min="16" max="16" width="6.140625" style="1" customWidth="1"/>
    <col min="17" max="18" width="6.57421875" style="1" customWidth="1"/>
    <col min="19" max="19" width="4.421875" style="1" customWidth="1"/>
    <col min="20" max="20" width="5.140625" style="1" customWidth="1"/>
    <col min="21" max="21" width="6.28125" style="1" customWidth="1"/>
    <col min="22" max="16384" width="9.140625" style="1" customWidth="1"/>
  </cols>
  <sheetData>
    <row r="1" spans="1:25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" t="s">
        <v>2</v>
      </c>
      <c r="B2" s="2"/>
      <c r="C2" s="2"/>
      <c r="D2" s="2"/>
      <c r="E2" s="2"/>
      <c r="F2" s="2"/>
      <c r="G2" s="2"/>
      <c r="H2" s="2"/>
      <c r="I2" s="2"/>
      <c r="J2" s="2" t="s">
        <v>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 t="s">
        <v>4</v>
      </c>
      <c r="B3" s="30" t="s">
        <v>5</v>
      </c>
      <c r="C3" s="30"/>
      <c r="D3" s="24" t="s">
        <v>6</v>
      </c>
      <c r="E3" s="24"/>
      <c r="F3" s="24"/>
      <c r="G3" s="24"/>
      <c r="H3" s="24"/>
      <c r="I3" s="24"/>
      <c r="J3" s="2" t="s">
        <v>7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36" t="s">
        <v>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61.5" customHeight="1">
      <c r="A5" s="31" t="s">
        <v>9</v>
      </c>
      <c r="B5" s="32"/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/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3" t="s">
        <v>24</v>
      </c>
      <c r="S5" s="3" t="s">
        <v>25</v>
      </c>
      <c r="T5" s="3" t="s">
        <v>26</v>
      </c>
      <c r="U5" s="3" t="s">
        <v>27</v>
      </c>
      <c r="V5" s="2"/>
      <c r="W5" s="2"/>
      <c r="X5" s="2"/>
      <c r="Y5" s="2"/>
    </row>
    <row r="6" spans="1:25" ht="25.5">
      <c r="A6" s="35" t="s">
        <v>28</v>
      </c>
      <c r="B6" s="4" t="s">
        <v>29</v>
      </c>
      <c r="C6" s="5"/>
      <c r="D6" s="5"/>
      <c r="E6" s="5">
        <v>0.01</v>
      </c>
      <c r="F6" s="5">
        <v>0.01</v>
      </c>
      <c r="G6" s="5"/>
      <c r="H6" s="5"/>
      <c r="I6" s="5"/>
      <c r="J6" s="5">
        <v>0.05</v>
      </c>
      <c r="K6" s="5"/>
      <c r="L6" s="5">
        <v>0.1</v>
      </c>
      <c r="M6" s="5"/>
      <c r="N6" s="5"/>
      <c r="O6" s="5"/>
      <c r="P6" s="6">
        <v>0.002</v>
      </c>
      <c r="Q6" s="5"/>
      <c r="R6" s="5"/>
      <c r="S6" s="5"/>
      <c r="T6" s="5"/>
      <c r="U6" s="6"/>
      <c r="V6" s="7"/>
      <c r="W6" s="7"/>
      <c r="X6" s="7"/>
      <c r="Y6" s="7"/>
    </row>
    <row r="7" spans="1:25" ht="15">
      <c r="A7" s="35"/>
      <c r="B7" s="4" t="s">
        <v>30</v>
      </c>
      <c r="C7" s="5"/>
      <c r="D7" s="5"/>
      <c r="E7" s="5"/>
      <c r="F7" s="5">
        <v>0.01</v>
      </c>
      <c r="G7" s="5"/>
      <c r="H7" s="5"/>
      <c r="I7" s="5"/>
      <c r="J7" s="5"/>
      <c r="K7" s="5"/>
      <c r="L7" s="5"/>
      <c r="M7" s="5"/>
      <c r="N7" s="5"/>
      <c r="O7" s="5"/>
      <c r="P7" s="6"/>
      <c r="Q7" s="5"/>
      <c r="R7" s="5"/>
      <c r="S7" s="5"/>
      <c r="T7" s="5"/>
      <c r="U7" s="6"/>
      <c r="V7" s="7"/>
      <c r="W7" s="7"/>
      <c r="X7" s="7"/>
      <c r="Y7" s="7"/>
    </row>
    <row r="8" spans="1:25" ht="15">
      <c r="A8" s="35"/>
      <c r="B8" s="8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5"/>
      <c r="R8" s="5"/>
      <c r="S8" s="5"/>
      <c r="T8" s="5"/>
      <c r="U8" s="6"/>
      <c r="V8" s="7"/>
      <c r="W8" s="7"/>
      <c r="X8" s="7"/>
      <c r="Y8" s="7"/>
    </row>
    <row r="9" spans="1:25" ht="15">
      <c r="A9" s="35"/>
      <c r="B9" s="4" t="s">
        <v>31</v>
      </c>
      <c r="C9" s="5"/>
      <c r="D9" s="5"/>
      <c r="E9" s="5">
        <v>0.02</v>
      </c>
      <c r="F9" s="5"/>
      <c r="G9" s="5"/>
      <c r="H9" s="5"/>
      <c r="I9" s="5"/>
      <c r="J9" s="5"/>
      <c r="K9" s="5"/>
      <c r="L9" s="5">
        <v>0.01</v>
      </c>
      <c r="M9" s="5"/>
      <c r="N9" s="5"/>
      <c r="O9" s="5">
        <v>0.003</v>
      </c>
      <c r="P9" s="6"/>
      <c r="Q9" s="5"/>
      <c r="R9" s="5"/>
      <c r="S9" s="5"/>
      <c r="T9" s="5"/>
      <c r="U9" s="6"/>
      <c r="V9" s="7"/>
      <c r="W9" s="7"/>
      <c r="X9" s="7"/>
      <c r="Y9" s="7"/>
    </row>
    <row r="10" spans="1:25" ht="15">
      <c r="A10" s="35"/>
      <c r="B10" s="4" t="s">
        <v>32</v>
      </c>
      <c r="C10" s="5">
        <v>0.04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"/>
      <c r="R10" s="5"/>
      <c r="S10" s="5"/>
      <c r="T10" s="5"/>
      <c r="U10" s="6"/>
      <c r="V10" s="7"/>
      <c r="W10" s="7"/>
      <c r="X10" s="7"/>
      <c r="Y10" s="7"/>
    </row>
    <row r="11" spans="1:25" ht="17.25" customHeight="1">
      <c r="A11" s="33" t="s">
        <v>33</v>
      </c>
      <c r="B11" s="34"/>
      <c r="C11" s="5">
        <f aca="true" t="shared" si="0" ref="C11:T11">SUM(C6:C10)</f>
        <v>0.04</v>
      </c>
      <c r="D11" s="5">
        <f t="shared" si="0"/>
        <v>0</v>
      </c>
      <c r="E11" s="5">
        <f t="shared" si="0"/>
        <v>0.03</v>
      </c>
      <c r="F11" s="5">
        <f t="shared" si="0"/>
        <v>0.02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0.05</v>
      </c>
      <c r="K11" s="5">
        <f t="shared" si="0"/>
        <v>0</v>
      </c>
      <c r="L11" s="5">
        <f t="shared" si="0"/>
        <v>0.11</v>
      </c>
      <c r="M11" s="5">
        <f t="shared" si="0"/>
        <v>0</v>
      </c>
      <c r="N11" s="5">
        <f t="shared" si="0"/>
        <v>0</v>
      </c>
      <c r="O11" s="5">
        <f t="shared" si="0"/>
        <v>0.003</v>
      </c>
      <c r="P11" s="5">
        <f t="shared" si="0"/>
        <v>0.002</v>
      </c>
      <c r="Q11" s="5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0</v>
      </c>
      <c r="U11" s="6"/>
      <c r="V11" s="7"/>
      <c r="W11" s="7"/>
      <c r="X11" s="7"/>
      <c r="Y11" s="7"/>
    </row>
    <row r="12" spans="1:25" s="9" customFormat="1" ht="17.25" customHeight="1">
      <c r="A12" s="22" t="s">
        <v>34</v>
      </c>
      <c r="B12" s="23"/>
      <c r="C12" s="5">
        <f aca="true" t="shared" si="1" ref="C12:T12">PRODUCT(C11,C14)</f>
        <v>3</v>
      </c>
      <c r="D12" s="5">
        <f t="shared" si="1"/>
        <v>0</v>
      </c>
      <c r="E12" s="5">
        <f t="shared" si="1"/>
        <v>2.1</v>
      </c>
      <c r="F12" s="5">
        <f t="shared" si="1"/>
        <v>12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3.5</v>
      </c>
      <c r="K12" s="5">
        <f t="shared" si="1"/>
        <v>0</v>
      </c>
      <c r="L12" s="5">
        <f t="shared" si="1"/>
        <v>7.15</v>
      </c>
      <c r="M12" s="5">
        <f t="shared" si="1"/>
        <v>0</v>
      </c>
      <c r="N12" s="5">
        <f t="shared" si="1"/>
        <v>0</v>
      </c>
      <c r="O12" s="5">
        <f t="shared" si="1"/>
        <v>2.1</v>
      </c>
      <c r="P12" s="5">
        <f t="shared" si="1"/>
        <v>0.05</v>
      </c>
      <c r="Q12" s="5">
        <f t="shared" si="1"/>
        <v>0</v>
      </c>
      <c r="R12" s="5">
        <f t="shared" si="1"/>
        <v>0</v>
      </c>
      <c r="S12" s="5">
        <f t="shared" si="1"/>
        <v>0</v>
      </c>
      <c r="T12" s="5">
        <f t="shared" si="1"/>
        <v>0</v>
      </c>
      <c r="U12" s="5">
        <f>SUM(C12:T12)</f>
        <v>29.900000000000002</v>
      </c>
      <c r="V12" s="10"/>
      <c r="W12" s="10"/>
      <c r="X12" s="10"/>
      <c r="Y12" s="10"/>
    </row>
    <row r="13" spans="1:25" s="9" customFormat="1" ht="25.5" customHeight="1">
      <c r="A13" s="25" t="s">
        <v>35</v>
      </c>
      <c r="B13" s="26"/>
      <c r="C13" s="5">
        <f>PRODUCT(C11,26)</f>
        <v>1.04</v>
      </c>
      <c r="D13" s="5">
        <f aca="true" t="shared" si="2" ref="D13:T13">PRODUCT(D11,26)</f>
        <v>0</v>
      </c>
      <c r="E13" s="5">
        <f t="shared" si="2"/>
        <v>0.78</v>
      </c>
      <c r="F13" s="5">
        <f t="shared" si="2"/>
        <v>0.52</v>
      </c>
      <c r="G13" s="5">
        <f t="shared" si="2"/>
        <v>0</v>
      </c>
      <c r="H13" s="5">
        <f t="shared" si="2"/>
        <v>0</v>
      </c>
      <c r="I13" s="5">
        <f t="shared" si="2"/>
        <v>0</v>
      </c>
      <c r="J13" s="5">
        <f t="shared" si="2"/>
        <v>1.3</v>
      </c>
      <c r="K13" s="5">
        <f t="shared" si="2"/>
        <v>0</v>
      </c>
      <c r="L13" s="5">
        <f t="shared" si="2"/>
        <v>2.86</v>
      </c>
      <c r="M13" s="5">
        <f t="shared" si="2"/>
        <v>0</v>
      </c>
      <c r="N13" s="5">
        <f t="shared" si="2"/>
        <v>0</v>
      </c>
      <c r="O13" s="5">
        <f t="shared" si="2"/>
        <v>0.078</v>
      </c>
      <c r="P13" s="5">
        <f t="shared" si="2"/>
        <v>0.052000000000000005</v>
      </c>
      <c r="Q13" s="5">
        <f t="shared" si="2"/>
        <v>0</v>
      </c>
      <c r="R13" s="5">
        <f t="shared" si="2"/>
        <v>0</v>
      </c>
      <c r="S13" s="5">
        <f t="shared" si="2"/>
        <v>0</v>
      </c>
      <c r="T13" s="5">
        <f t="shared" si="2"/>
        <v>0</v>
      </c>
      <c r="U13" s="5"/>
      <c r="V13" s="10"/>
      <c r="W13" s="10"/>
      <c r="X13" s="10"/>
      <c r="Y13" s="10"/>
    </row>
    <row r="14" spans="1:25" ht="17.25" customHeight="1">
      <c r="A14" s="20" t="s">
        <v>36</v>
      </c>
      <c r="B14" s="21"/>
      <c r="C14" s="11">
        <v>75</v>
      </c>
      <c r="D14" s="5">
        <v>60</v>
      </c>
      <c r="E14" s="5">
        <v>70</v>
      </c>
      <c r="F14" s="5">
        <v>600</v>
      </c>
      <c r="G14" s="5">
        <v>70</v>
      </c>
      <c r="H14" s="5">
        <v>250</v>
      </c>
      <c r="I14" s="5">
        <v>80</v>
      </c>
      <c r="J14" s="5">
        <v>70</v>
      </c>
      <c r="K14" s="5">
        <v>100</v>
      </c>
      <c r="L14" s="5">
        <v>65</v>
      </c>
      <c r="M14" s="5">
        <v>150</v>
      </c>
      <c r="N14" s="11">
        <v>190</v>
      </c>
      <c r="O14" s="5">
        <v>700</v>
      </c>
      <c r="P14" s="5">
        <v>25</v>
      </c>
      <c r="Q14" s="5">
        <v>0</v>
      </c>
      <c r="R14" s="5">
        <v>25</v>
      </c>
      <c r="S14" s="5">
        <v>25</v>
      </c>
      <c r="T14" s="5">
        <v>0</v>
      </c>
      <c r="U14" s="5"/>
      <c r="V14" s="7"/>
      <c r="W14" s="7"/>
      <c r="X14" s="7"/>
      <c r="Y14" s="7"/>
    </row>
    <row r="15" spans="1:25" ht="17.25" customHeight="1">
      <c r="A15" s="25" t="s">
        <v>37</v>
      </c>
      <c r="B15" s="26"/>
      <c r="C15" s="5">
        <f>PRODUCT(C13,C14)</f>
        <v>78</v>
      </c>
      <c r="D15" s="5">
        <f aca="true" t="shared" si="3" ref="D15:T15">PRODUCT(D13,D14)</f>
        <v>0</v>
      </c>
      <c r="E15" s="5">
        <f t="shared" si="3"/>
        <v>54.6</v>
      </c>
      <c r="F15" s="5">
        <f t="shared" si="3"/>
        <v>312</v>
      </c>
      <c r="G15" s="5">
        <f t="shared" si="3"/>
        <v>0</v>
      </c>
      <c r="H15" s="5">
        <f t="shared" si="3"/>
        <v>0</v>
      </c>
      <c r="I15" s="5">
        <f t="shared" si="3"/>
        <v>0</v>
      </c>
      <c r="J15" s="5">
        <f t="shared" si="3"/>
        <v>91</v>
      </c>
      <c r="K15" s="5">
        <f t="shared" si="3"/>
        <v>0</v>
      </c>
      <c r="L15" s="5">
        <f t="shared" si="3"/>
        <v>185.9</v>
      </c>
      <c r="M15" s="5">
        <f t="shared" si="3"/>
        <v>0</v>
      </c>
      <c r="N15" s="5">
        <f t="shared" si="3"/>
        <v>0</v>
      </c>
      <c r="O15" s="5">
        <f t="shared" si="3"/>
        <v>54.6</v>
      </c>
      <c r="P15" s="5">
        <f t="shared" si="3"/>
        <v>1.3</v>
      </c>
      <c r="Q15" s="5">
        <f t="shared" si="3"/>
        <v>0</v>
      </c>
      <c r="R15" s="5">
        <f t="shared" si="3"/>
        <v>0</v>
      </c>
      <c r="S15" s="5">
        <f t="shared" si="3"/>
        <v>0</v>
      </c>
      <c r="T15" s="5">
        <f t="shared" si="3"/>
        <v>0</v>
      </c>
      <c r="U15" s="5">
        <f>SUM(C15:T15)</f>
        <v>777.4</v>
      </c>
      <c r="V15" s="7"/>
      <c r="W15" s="7"/>
      <c r="X15" s="7"/>
      <c r="Y15" s="7"/>
    </row>
    <row r="16" spans="1:25" ht="27.75" customHeight="1" thickBot="1">
      <c r="A16" s="29" t="s">
        <v>38</v>
      </c>
      <c r="B16" s="12" t="s">
        <v>39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0.005</v>
      </c>
      <c r="R16" s="5"/>
      <c r="S16" s="5">
        <v>0.15</v>
      </c>
      <c r="T16" s="5"/>
      <c r="U16" s="5"/>
      <c r="V16" s="7"/>
      <c r="W16" s="13"/>
      <c r="X16" s="7"/>
      <c r="Y16" s="7"/>
    </row>
    <row r="17" spans="1:25" ht="13.5" customHeight="1" thickBot="1">
      <c r="A17" s="29"/>
      <c r="B17" s="12" t="s">
        <v>40</v>
      </c>
      <c r="C17" s="5"/>
      <c r="D17" s="5"/>
      <c r="E17" s="5"/>
      <c r="F17" s="5"/>
      <c r="G17" s="5"/>
      <c r="H17" s="5">
        <v>0.01</v>
      </c>
      <c r="I17" s="5"/>
      <c r="J17" s="5">
        <v>0.005</v>
      </c>
      <c r="K17" s="5"/>
      <c r="L17" s="5"/>
      <c r="M17" s="5">
        <v>0.005</v>
      </c>
      <c r="N17" s="5"/>
      <c r="O17" s="5"/>
      <c r="P17" s="5">
        <v>0.002</v>
      </c>
      <c r="Q17" s="5">
        <v>0.005</v>
      </c>
      <c r="R17" s="5">
        <v>0.002</v>
      </c>
      <c r="S17" s="5"/>
      <c r="T17" s="5">
        <v>0.1</v>
      </c>
      <c r="U17" s="5"/>
      <c r="V17" s="7"/>
      <c r="W17" s="7"/>
      <c r="X17" s="7"/>
      <c r="Y17" s="7"/>
    </row>
    <row r="18" spans="1:25" ht="13.5" customHeight="1" thickBot="1">
      <c r="A18" s="29"/>
      <c r="B18" s="12" t="s">
        <v>41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0.11</v>
      </c>
      <c r="O18" s="5"/>
      <c r="P18" s="5">
        <v>0.001</v>
      </c>
      <c r="Q18" s="5"/>
      <c r="R18" s="5"/>
      <c r="S18" s="5"/>
      <c r="T18" s="5"/>
      <c r="U18" s="5"/>
      <c r="V18" s="7"/>
      <c r="W18" s="7"/>
      <c r="X18" s="7"/>
      <c r="Y18" s="7"/>
    </row>
    <row r="19" spans="1:25" ht="28.5" customHeight="1" thickBot="1">
      <c r="A19" s="29"/>
      <c r="B19" s="12" t="s">
        <v>42</v>
      </c>
      <c r="C19" s="5"/>
      <c r="D19" s="5"/>
      <c r="E19" s="5"/>
      <c r="F19" s="5">
        <v>0.005</v>
      </c>
      <c r="G19" s="5">
        <v>0.09</v>
      </c>
      <c r="H19" s="5"/>
      <c r="I19" s="5"/>
      <c r="J19" s="5"/>
      <c r="K19" s="5"/>
      <c r="L19" s="5"/>
      <c r="M19" s="5"/>
      <c r="N19" s="5"/>
      <c r="O19" s="5"/>
      <c r="P19" s="5">
        <v>0.002</v>
      </c>
      <c r="Q19" s="5"/>
      <c r="R19" s="5"/>
      <c r="S19" s="5"/>
      <c r="T19" s="5"/>
      <c r="U19" s="5"/>
      <c r="V19" s="7"/>
      <c r="W19" s="7"/>
      <c r="X19" s="7"/>
      <c r="Y19" s="7"/>
    </row>
    <row r="20" spans="1:25" ht="25.5" customHeight="1" thickBot="1">
      <c r="A20" s="29"/>
      <c r="B20" s="12" t="s">
        <v>43</v>
      </c>
      <c r="C20" s="5"/>
      <c r="D20" s="5"/>
      <c r="E20" s="5">
        <v>0.02</v>
      </c>
      <c r="F20" s="5"/>
      <c r="G20" s="5"/>
      <c r="H20" s="5"/>
      <c r="I20" s="5">
        <v>0.05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7"/>
      <c r="W20" s="7"/>
      <c r="X20" s="7"/>
      <c r="Y20" s="7"/>
    </row>
    <row r="21" spans="1:25" ht="15.75" thickBot="1">
      <c r="A21" s="29"/>
      <c r="B21" s="12" t="s">
        <v>44</v>
      </c>
      <c r="C21" s="5">
        <v>0.04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7"/>
      <c r="W21" s="7"/>
      <c r="X21" s="7"/>
      <c r="Y21" s="7"/>
    </row>
    <row r="22" spans="1:25" ht="15.75" customHeight="1" thickBot="1">
      <c r="A22" s="29"/>
      <c r="B22" s="12" t="s">
        <v>45</v>
      </c>
      <c r="C22" s="5"/>
      <c r="D22" s="5">
        <v>0.04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/>
      <c r="W22" s="7"/>
      <c r="X22" s="7"/>
      <c r="Y22" s="7"/>
    </row>
    <row r="23" spans="1:25" ht="15" customHeight="1">
      <c r="A23" s="20" t="s">
        <v>33</v>
      </c>
      <c r="B23" s="21"/>
      <c r="C23" s="5">
        <f>SUM(C16:C22)</f>
        <v>0.04</v>
      </c>
      <c r="D23" s="5">
        <f aca="true" t="shared" si="4" ref="D23:T23">SUM(D16:D22)</f>
        <v>0.04</v>
      </c>
      <c r="E23" s="5">
        <f t="shared" si="4"/>
        <v>0.02</v>
      </c>
      <c r="F23" s="5">
        <f t="shared" si="4"/>
        <v>0.005</v>
      </c>
      <c r="G23" s="5">
        <f t="shared" si="4"/>
        <v>0.09</v>
      </c>
      <c r="H23" s="5">
        <f t="shared" si="4"/>
        <v>0.01</v>
      </c>
      <c r="I23" s="5">
        <f t="shared" si="4"/>
        <v>0.05</v>
      </c>
      <c r="J23" s="5">
        <f t="shared" si="4"/>
        <v>0.005</v>
      </c>
      <c r="K23" s="5">
        <f t="shared" si="4"/>
        <v>0</v>
      </c>
      <c r="L23" s="5">
        <f t="shared" si="4"/>
        <v>0</v>
      </c>
      <c r="M23" s="5">
        <f t="shared" si="4"/>
        <v>0.005</v>
      </c>
      <c r="N23" s="5">
        <f t="shared" si="4"/>
        <v>0.11</v>
      </c>
      <c r="O23" s="5">
        <f t="shared" si="4"/>
        <v>0</v>
      </c>
      <c r="P23" s="5">
        <f t="shared" si="4"/>
        <v>0.005</v>
      </c>
      <c r="Q23" s="5">
        <f t="shared" si="4"/>
        <v>0.01</v>
      </c>
      <c r="R23" s="5">
        <f t="shared" si="4"/>
        <v>0.002</v>
      </c>
      <c r="S23" s="5">
        <f t="shared" si="4"/>
        <v>0.15</v>
      </c>
      <c r="T23" s="5">
        <f t="shared" si="4"/>
        <v>0.1</v>
      </c>
      <c r="U23" s="5"/>
      <c r="V23" s="7"/>
      <c r="W23" s="7"/>
      <c r="X23" s="7"/>
      <c r="Y23" s="7"/>
    </row>
    <row r="24" spans="1:25" s="9" customFormat="1" ht="15">
      <c r="A24" s="22" t="s">
        <v>34</v>
      </c>
      <c r="B24" s="23"/>
      <c r="C24" s="5">
        <f aca="true" t="shared" si="5" ref="C24:T24">PRODUCT(C23,C26)</f>
        <v>3</v>
      </c>
      <c r="D24" s="5">
        <f t="shared" si="5"/>
        <v>2.4</v>
      </c>
      <c r="E24" s="5">
        <f t="shared" si="5"/>
        <v>1.4000000000000001</v>
      </c>
      <c r="F24" s="5">
        <f t="shared" si="5"/>
        <v>3</v>
      </c>
      <c r="G24" s="5">
        <f t="shared" si="5"/>
        <v>6.3</v>
      </c>
      <c r="H24" s="5">
        <f t="shared" si="5"/>
        <v>2.5</v>
      </c>
      <c r="I24" s="5">
        <f t="shared" si="5"/>
        <v>4</v>
      </c>
      <c r="J24" s="5">
        <f t="shared" si="5"/>
        <v>0.35000000000000003</v>
      </c>
      <c r="K24" s="5">
        <f t="shared" si="5"/>
        <v>0</v>
      </c>
      <c r="L24" s="5">
        <f t="shared" si="5"/>
        <v>0</v>
      </c>
      <c r="M24" s="5">
        <f t="shared" si="5"/>
        <v>0.75</v>
      </c>
      <c r="N24" s="5">
        <f t="shared" si="5"/>
        <v>20.9</v>
      </c>
      <c r="O24" s="5">
        <f t="shared" si="5"/>
        <v>0</v>
      </c>
      <c r="P24" s="5">
        <f t="shared" si="5"/>
        <v>0.125</v>
      </c>
      <c r="Q24" s="5">
        <f t="shared" si="5"/>
        <v>0</v>
      </c>
      <c r="R24" s="5">
        <f t="shared" si="5"/>
        <v>0.05</v>
      </c>
      <c r="S24" s="5">
        <f t="shared" si="5"/>
        <v>3.75</v>
      </c>
      <c r="T24" s="5">
        <f t="shared" si="5"/>
        <v>0</v>
      </c>
      <c r="U24" s="14">
        <f>SUM(C24:T24)</f>
        <v>48.525</v>
      </c>
      <c r="V24" s="10"/>
      <c r="W24" s="10"/>
      <c r="X24" s="10"/>
      <c r="Y24" s="10"/>
    </row>
    <row r="25" spans="1:25" s="9" customFormat="1" ht="26.25" customHeight="1">
      <c r="A25" s="25" t="s">
        <v>46</v>
      </c>
      <c r="B25" s="26"/>
      <c r="C25" s="5">
        <f>PRODUCT(C23,25)</f>
        <v>1</v>
      </c>
      <c r="D25" s="5">
        <f aca="true" t="shared" si="6" ref="D25:T25">PRODUCT(D23,25)</f>
        <v>1</v>
      </c>
      <c r="E25" s="5">
        <f t="shared" si="6"/>
        <v>0.5</v>
      </c>
      <c r="F25" s="5">
        <f t="shared" si="6"/>
        <v>0.125</v>
      </c>
      <c r="G25" s="5">
        <f t="shared" si="6"/>
        <v>2.25</v>
      </c>
      <c r="H25" s="5">
        <f t="shared" si="6"/>
        <v>0.25</v>
      </c>
      <c r="I25" s="5">
        <f t="shared" si="6"/>
        <v>1.25</v>
      </c>
      <c r="J25" s="5">
        <f t="shared" si="6"/>
        <v>0.125</v>
      </c>
      <c r="K25" s="5">
        <f t="shared" si="6"/>
        <v>0</v>
      </c>
      <c r="L25" s="5">
        <f t="shared" si="6"/>
        <v>0</v>
      </c>
      <c r="M25" s="5">
        <f t="shared" si="6"/>
        <v>0.125</v>
      </c>
      <c r="N25" s="5">
        <f t="shared" si="6"/>
        <v>2.75</v>
      </c>
      <c r="O25" s="5">
        <f t="shared" si="6"/>
        <v>0</v>
      </c>
      <c r="P25" s="5">
        <f t="shared" si="6"/>
        <v>0.125</v>
      </c>
      <c r="Q25" s="5">
        <f t="shared" si="6"/>
        <v>0.25</v>
      </c>
      <c r="R25" s="5">
        <f t="shared" si="6"/>
        <v>0.05</v>
      </c>
      <c r="S25" s="5">
        <f t="shared" si="6"/>
        <v>3.75</v>
      </c>
      <c r="T25" s="5">
        <f t="shared" si="6"/>
        <v>2.5</v>
      </c>
      <c r="U25" s="14"/>
      <c r="V25" s="10"/>
      <c r="W25" s="10"/>
      <c r="X25" s="10"/>
      <c r="Y25" s="10"/>
    </row>
    <row r="26" spans="1:25" ht="15" customHeight="1">
      <c r="A26" s="20" t="s">
        <v>36</v>
      </c>
      <c r="B26" s="21"/>
      <c r="C26" s="11">
        <v>75</v>
      </c>
      <c r="D26" s="5">
        <v>60</v>
      </c>
      <c r="E26" s="5">
        <v>70</v>
      </c>
      <c r="F26" s="5">
        <v>600</v>
      </c>
      <c r="G26" s="5">
        <v>70</v>
      </c>
      <c r="H26" s="5">
        <v>250</v>
      </c>
      <c r="I26" s="5">
        <v>80</v>
      </c>
      <c r="J26" s="5">
        <v>70</v>
      </c>
      <c r="K26" s="5">
        <v>100</v>
      </c>
      <c r="L26" s="5">
        <v>65</v>
      </c>
      <c r="M26" s="5">
        <v>150</v>
      </c>
      <c r="N26" s="11">
        <v>190</v>
      </c>
      <c r="O26" s="5">
        <v>700</v>
      </c>
      <c r="P26" s="5">
        <v>25</v>
      </c>
      <c r="Q26" s="5">
        <v>0</v>
      </c>
      <c r="R26" s="5">
        <v>25</v>
      </c>
      <c r="S26" s="5">
        <v>25</v>
      </c>
      <c r="T26" s="5">
        <v>0</v>
      </c>
      <c r="U26" s="14"/>
      <c r="V26" s="7"/>
      <c r="W26" s="7"/>
      <c r="X26" s="7"/>
      <c r="Y26" s="7"/>
    </row>
    <row r="27" spans="1:25" ht="15" customHeight="1">
      <c r="A27" s="25" t="s">
        <v>37</v>
      </c>
      <c r="B27" s="26"/>
      <c r="C27" s="5">
        <f>PRODUCT(C25,C26)</f>
        <v>75</v>
      </c>
      <c r="D27" s="5">
        <f aca="true" t="shared" si="7" ref="D27:T27">PRODUCT(D25,D26)</f>
        <v>60</v>
      </c>
      <c r="E27" s="5">
        <f t="shared" si="7"/>
        <v>35</v>
      </c>
      <c r="F27" s="5">
        <f t="shared" si="7"/>
        <v>75</v>
      </c>
      <c r="G27" s="5">
        <f t="shared" si="7"/>
        <v>157.5</v>
      </c>
      <c r="H27" s="5">
        <f t="shared" si="7"/>
        <v>62.5</v>
      </c>
      <c r="I27" s="5">
        <f t="shared" si="7"/>
        <v>100</v>
      </c>
      <c r="J27" s="5">
        <f t="shared" si="7"/>
        <v>8.75</v>
      </c>
      <c r="K27" s="5">
        <f>PRODUCT(K25,K26)</f>
        <v>0</v>
      </c>
      <c r="L27" s="5">
        <f>PRODUCT(L25,L26)</f>
        <v>0</v>
      </c>
      <c r="M27" s="5">
        <f>PRODUCT(M25,M26)</f>
        <v>18.75</v>
      </c>
      <c r="N27" s="5">
        <f>PRODUCT(N25,N26)</f>
        <v>522.5</v>
      </c>
      <c r="O27" s="5">
        <f t="shared" si="7"/>
        <v>0</v>
      </c>
      <c r="P27" s="5">
        <f t="shared" si="7"/>
        <v>3.125</v>
      </c>
      <c r="Q27" s="5">
        <f t="shared" si="7"/>
        <v>0</v>
      </c>
      <c r="R27" s="5">
        <f t="shared" si="7"/>
        <v>1.25</v>
      </c>
      <c r="S27" s="5">
        <f t="shared" si="7"/>
        <v>93.75</v>
      </c>
      <c r="T27" s="5">
        <f t="shared" si="7"/>
        <v>0</v>
      </c>
      <c r="U27" s="5">
        <f>SUM(C27:T27)</f>
        <v>1213.125</v>
      </c>
      <c r="V27" s="7"/>
      <c r="W27" s="7"/>
      <c r="X27" s="7"/>
      <c r="Y27" s="7"/>
    </row>
    <row r="28" spans="1:25" ht="15" customHeight="1">
      <c r="A28" s="25" t="s">
        <v>47</v>
      </c>
      <c r="B28" s="26"/>
      <c r="C28" s="5">
        <f>SUM(C13,C25)</f>
        <v>2.04</v>
      </c>
      <c r="D28" s="5">
        <f aca="true" t="shared" si="8" ref="D28:T28">SUM(D13,D25)</f>
        <v>1</v>
      </c>
      <c r="E28" s="5">
        <f t="shared" si="8"/>
        <v>1.28</v>
      </c>
      <c r="F28" s="5">
        <f t="shared" si="8"/>
        <v>0.645</v>
      </c>
      <c r="G28" s="5">
        <f t="shared" si="8"/>
        <v>2.25</v>
      </c>
      <c r="H28" s="5">
        <f t="shared" si="8"/>
        <v>0.25</v>
      </c>
      <c r="I28" s="5">
        <f t="shared" si="8"/>
        <v>1.25</v>
      </c>
      <c r="J28" s="5">
        <f t="shared" si="8"/>
        <v>1.425</v>
      </c>
      <c r="K28" s="5">
        <f>SUM(K13,K25)</f>
        <v>0</v>
      </c>
      <c r="L28" s="5">
        <f>SUM(L13,L25)</f>
        <v>2.86</v>
      </c>
      <c r="M28" s="5">
        <f>SUM(M13,M25)</f>
        <v>0.125</v>
      </c>
      <c r="N28" s="5">
        <f>SUM(N13,N25)</f>
        <v>2.75</v>
      </c>
      <c r="O28" s="5">
        <f t="shared" si="8"/>
        <v>0.078</v>
      </c>
      <c r="P28" s="5">
        <f t="shared" si="8"/>
        <v>0.177</v>
      </c>
      <c r="Q28" s="5">
        <f t="shared" si="8"/>
        <v>0.25</v>
      </c>
      <c r="R28" s="5">
        <f t="shared" si="8"/>
        <v>0.05</v>
      </c>
      <c r="S28" s="5">
        <f t="shared" si="8"/>
        <v>3.75</v>
      </c>
      <c r="T28" s="5">
        <f t="shared" si="8"/>
        <v>2.5</v>
      </c>
      <c r="U28" s="5"/>
      <c r="V28" s="7"/>
      <c r="W28" s="7"/>
      <c r="X28" s="7"/>
      <c r="Y28" s="7"/>
    </row>
    <row r="29" spans="1:25" ht="10.5" customHeight="1">
      <c r="A29" s="28" t="s">
        <v>48</v>
      </c>
      <c r="B29" s="28"/>
      <c r="C29" s="28"/>
      <c r="D29" s="28"/>
      <c r="E29" s="15">
        <f>SUM(U12,U24)</f>
        <v>78.425</v>
      </c>
      <c r="F29" s="2"/>
      <c r="G29" s="2"/>
      <c r="H29" s="2"/>
      <c r="I29" s="2"/>
      <c r="J29" s="10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7"/>
      <c r="W29" s="7"/>
      <c r="X29" s="7"/>
      <c r="Y29" s="7"/>
    </row>
    <row r="30" spans="1:25" ht="15">
      <c r="A30" s="27" t="s">
        <v>49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4">
        <f>SUM(U15,U27)</f>
        <v>1990.525</v>
      </c>
      <c r="Q30" s="24"/>
      <c r="R30" s="16"/>
      <c r="S30" s="16"/>
      <c r="T30" s="16"/>
      <c r="U30" s="16"/>
      <c r="V30" s="7"/>
      <c r="W30" s="7"/>
      <c r="X30" s="7"/>
      <c r="Y30" s="7"/>
    </row>
    <row r="31" spans="1:25" ht="15">
      <c r="A31" s="19" t="s">
        <v>50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7"/>
      <c r="W31" s="7"/>
      <c r="X31" s="7"/>
      <c r="Y31" s="7"/>
    </row>
    <row r="32" spans="1:21" ht="15">
      <c r="A32" s="17"/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15">
      <c r="A33" s="17"/>
      <c r="B33" s="17"/>
      <c r="C33" s="17"/>
      <c r="D33" s="17"/>
      <c r="E33" s="17"/>
      <c r="F33" s="17"/>
      <c r="G33" s="17"/>
      <c r="H33" s="17"/>
      <c r="I33" s="17"/>
      <c r="J33" s="18"/>
      <c r="K33" s="18"/>
      <c r="L33" s="17"/>
      <c r="M33" s="17"/>
      <c r="N33" s="17"/>
      <c r="O33" s="17"/>
      <c r="P33" s="17"/>
      <c r="Q33" s="17"/>
      <c r="R33" s="17"/>
      <c r="S33" s="17"/>
      <c r="T33" s="17"/>
      <c r="U33" s="17"/>
    </row>
  </sheetData>
  <sheetProtection/>
  <mergeCells count="21">
    <mergeCell ref="D3:I3"/>
    <mergeCell ref="B3:C3"/>
    <mergeCell ref="A5:B5"/>
    <mergeCell ref="A11:B11"/>
    <mergeCell ref="A6:A10"/>
    <mergeCell ref="A4:Y4"/>
    <mergeCell ref="A12:B12"/>
    <mergeCell ref="A14:B14"/>
    <mergeCell ref="A29:D29"/>
    <mergeCell ref="A13:B13"/>
    <mergeCell ref="A15:B15"/>
    <mergeCell ref="A25:B25"/>
    <mergeCell ref="A16:A22"/>
    <mergeCell ref="A31:U31"/>
    <mergeCell ref="A23:B23"/>
    <mergeCell ref="A26:B26"/>
    <mergeCell ref="A24:B24"/>
    <mergeCell ref="P30:Q30"/>
    <mergeCell ref="A27:B27"/>
    <mergeCell ref="A28:B28"/>
    <mergeCell ref="A30:O30"/>
  </mergeCells>
  <printOptions/>
  <pageMargins left="0.25" right="0.012703252032520325" top="0.07291666666666667" bottom="0.05208333333333333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2024-02-26T10:49:33Z</dcterms:created>
  <dcterms:modified xsi:type="dcterms:W3CDTF">2024-02-26T10:49:35Z</dcterms:modified>
  <cp:category/>
  <cp:version/>
  <cp:contentType/>
  <cp:contentStatus/>
</cp:coreProperties>
</file>